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1715" windowHeight="6750"/>
  </bookViews>
  <sheets>
    <sheet name="2②" sheetId="3" r:id="rId1"/>
    <sheet name="Sheet1" sheetId="4" r:id="rId2"/>
  </sheets>
  <definedNames>
    <definedName name="_xlnm.Print_Area" localSheetId="0">'2②'!$A$1:$AD$38</definedName>
  </definedNames>
  <calcPr calcId="145621"/>
</workbook>
</file>

<file path=xl/calcChain.xml><?xml version="1.0" encoding="utf-8"?>
<calcChain xmlns="http://schemas.openxmlformats.org/spreadsheetml/2006/main">
  <c r="M23" i="3" l="1"/>
  <c r="W36" i="3"/>
  <c r="W35" i="3"/>
  <c r="W34" i="3"/>
  <c r="W33" i="3"/>
  <c r="W32" i="3"/>
  <c r="W31" i="3"/>
  <c r="Y31" i="3"/>
  <c r="W30" i="3"/>
  <c r="Y30" i="3"/>
  <c r="W29" i="3"/>
  <c r="Y29" i="3"/>
  <c r="W28" i="3"/>
  <c r="Y28" i="3"/>
  <c r="W27" i="3"/>
  <c r="Y27" i="3"/>
  <c r="W26" i="3"/>
  <c r="Y26" i="3"/>
  <c r="W25" i="3"/>
  <c r="W24" i="3"/>
  <c r="W23" i="3"/>
  <c r="W22" i="3"/>
  <c r="W21" i="3"/>
  <c r="W20" i="3"/>
  <c r="Y20" i="3"/>
  <c r="W19" i="3"/>
  <c r="Y19" i="3"/>
  <c r="W18" i="3"/>
  <c r="Y18" i="3"/>
  <c r="W17" i="3"/>
  <c r="Y17" i="3"/>
  <c r="Y37" i="3"/>
  <c r="W16" i="3"/>
  <c r="W6" i="3"/>
  <c r="W15" i="3"/>
  <c r="W7" i="3"/>
  <c r="X36" i="3"/>
  <c r="Y36" i="3"/>
  <c r="X35" i="3"/>
  <c r="Y35" i="3"/>
  <c r="X34" i="3"/>
  <c r="Y34" i="3"/>
  <c r="X33" i="3"/>
  <c r="Y33" i="3"/>
  <c r="X32" i="3"/>
  <c r="Y32" i="3"/>
  <c r="X31" i="3"/>
  <c r="X30" i="3"/>
  <c r="X29" i="3"/>
  <c r="X28" i="3"/>
  <c r="X27" i="3"/>
  <c r="X26" i="3"/>
  <c r="X25" i="3"/>
  <c r="Y25" i="3"/>
  <c r="X24" i="3"/>
  <c r="Y24" i="3"/>
  <c r="X23" i="3"/>
  <c r="Y23" i="3"/>
  <c r="X22" i="3"/>
  <c r="Y22" i="3"/>
  <c r="X21" i="3"/>
  <c r="X20" i="3"/>
  <c r="X19" i="3"/>
  <c r="X18" i="3"/>
  <c r="X17" i="3"/>
  <c r="X16" i="3"/>
  <c r="Y16" i="3"/>
  <c r="X14" i="3"/>
  <c r="X13" i="3"/>
  <c r="X12" i="3"/>
  <c r="X11" i="3"/>
  <c r="X10" i="3"/>
  <c r="X9" i="3"/>
  <c r="X8" i="3"/>
  <c r="X7" i="3"/>
  <c r="X6" i="3"/>
  <c r="I36" i="3"/>
  <c r="I35" i="3"/>
  <c r="J35" i="3"/>
  <c r="I34" i="3"/>
  <c r="I33" i="3"/>
  <c r="J33" i="3"/>
  <c r="I32" i="3"/>
  <c r="J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4" i="3"/>
  <c r="I13" i="3"/>
  <c r="I12" i="3"/>
  <c r="I11" i="3"/>
  <c r="I10" i="3"/>
  <c r="I9" i="3"/>
  <c r="I8" i="3"/>
  <c r="I7" i="3"/>
  <c r="I6" i="3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4" i="4"/>
  <c r="H16" i="3"/>
  <c r="J16" i="3"/>
  <c r="AC37" i="3"/>
  <c r="AC38" i="3"/>
  <c r="AB37" i="3"/>
  <c r="U37" i="3"/>
  <c r="T37" i="3"/>
  <c r="R37" i="3"/>
  <c r="Q37" i="3"/>
  <c r="O37" i="3"/>
  <c r="N37" i="3"/>
  <c r="N38" i="3"/>
  <c r="L37" i="3"/>
  <c r="K37" i="3"/>
  <c r="F37" i="3"/>
  <c r="E37" i="3"/>
  <c r="E38" i="3"/>
  <c r="C37" i="3"/>
  <c r="B37" i="3"/>
  <c r="B38" i="3"/>
  <c r="AD36" i="3"/>
  <c r="V36" i="3"/>
  <c r="S36" i="3"/>
  <c r="P36" i="3"/>
  <c r="M36" i="3"/>
  <c r="H36" i="3"/>
  <c r="G36" i="3"/>
  <c r="D36" i="3"/>
  <c r="AD35" i="3"/>
  <c r="V35" i="3"/>
  <c r="S35" i="3"/>
  <c r="P35" i="3"/>
  <c r="M35" i="3"/>
  <c r="H35" i="3"/>
  <c r="G35" i="3"/>
  <c r="D35" i="3"/>
  <c r="AD34" i="3"/>
  <c r="V34" i="3"/>
  <c r="S34" i="3"/>
  <c r="P34" i="3"/>
  <c r="M34" i="3"/>
  <c r="H34" i="3"/>
  <c r="G34" i="3"/>
  <c r="D34" i="3"/>
  <c r="AD33" i="3"/>
  <c r="V33" i="3"/>
  <c r="S33" i="3"/>
  <c r="P33" i="3"/>
  <c r="M33" i="3"/>
  <c r="H33" i="3"/>
  <c r="G33" i="3"/>
  <c r="D33" i="3"/>
  <c r="AD32" i="3"/>
  <c r="V32" i="3"/>
  <c r="S32" i="3"/>
  <c r="P32" i="3"/>
  <c r="M32" i="3"/>
  <c r="H32" i="3"/>
  <c r="G32" i="3"/>
  <c r="D32" i="3"/>
  <c r="AD31" i="3"/>
  <c r="V31" i="3"/>
  <c r="S31" i="3"/>
  <c r="P31" i="3"/>
  <c r="M31" i="3"/>
  <c r="H31" i="3"/>
  <c r="G31" i="3"/>
  <c r="D31" i="3"/>
  <c r="AD30" i="3"/>
  <c r="V30" i="3"/>
  <c r="S30" i="3"/>
  <c r="P30" i="3"/>
  <c r="M30" i="3"/>
  <c r="H30" i="3"/>
  <c r="G30" i="3"/>
  <c r="D30" i="3"/>
  <c r="AD29" i="3"/>
  <c r="V29" i="3"/>
  <c r="S29" i="3"/>
  <c r="P29" i="3"/>
  <c r="M29" i="3"/>
  <c r="H29" i="3"/>
  <c r="G29" i="3"/>
  <c r="D29" i="3"/>
  <c r="AD28" i="3"/>
  <c r="V28" i="3"/>
  <c r="S28" i="3"/>
  <c r="P28" i="3"/>
  <c r="M28" i="3"/>
  <c r="H28" i="3"/>
  <c r="G28" i="3"/>
  <c r="D28" i="3"/>
  <c r="AD27" i="3"/>
  <c r="V27" i="3"/>
  <c r="S27" i="3"/>
  <c r="P27" i="3"/>
  <c r="M27" i="3"/>
  <c r="H27" i="3"/>
  <c r="G27" i="3"/>
  <c r="D27" i="3"/>
  <c r="AD26" i="3"/>
  <c r="V26" i="3"/>
  <c r="S26" i="3"/>
  <c r="P26" i="3"/>
  <c r="M26" i="3"/>
  <c r="H26" i="3"/>
  <c r="J26" i="3"/>
  <c r="G26" i="3"/>
  <c r="D26" i="3"/>
  <c r="AD25" i="3"/>
  <c r="V25" i="3"/>
  <c r="S25" i="3"/>
  <c r="P25" i="3"/>
  <c r="M25" i="3"/>
  <c r="H25" i="3"/>
  <c r="G25" i="3"/>
  <c r="D25" i="3"/>
  <c r="AD24" i="3"/>
  <c r="V24" i="3"/>
  <c r="S24" i="3"/>
  <c r="P24" i="3"/>
  <c r="M24" i="3"/>
  <c r="H24" i="3"/>
  <c r="G24" i="3"/>
  <c r="D24" i="3"/>
  <c r="AD23" i="3"/>
  <c r="V23" i="3"/>
  <c r="S23" i="3"/>
  <c r="P23" i="3"/>
  <c r="H23" i="3"/>
  <c r="G23" i="3"/>
  <c r="D23" i="3"/>
  <c r="AD22" i="3"/>
  <c r="V22" i="3"/>
  <c r="S22" i="3"/>
  <c r="P22" i="3"/>
  <c r="M22" i="3"/>
  <c r="H22" i="3"/>
  <c r="J22" i="3"/>
  <c r="G22" i="3"/>
  <c r="D22" i="3"/>
  <c r="AD21" i="3"/>
  <c r="V21" i="3"/>
  <c r="S21" i="3"/>
  <c r="P21" i="3"/>
  <c r="M21" i="3"/>
  <c r="H21" i="3"/>
  <c r="J21" i="3"/>
  <c r="G21" i="3"/>
  <c r="D21" i="3"/>
  <c r="AD20" i="3"/>
  <c r="V20" i="3"/>
  <c r="S20" i="3"/>
  <c r="P20" i="3"/>
  <c r="M20" i="3"/>
  <c r="H20" i="3"/>
  <c r="G20" i="3"/>
  <c r="D20" i="3"/>
  <c r="AD19" i="3"/>
  <c r="V19" i="3"/>
  <c r="S19" i="3"/>
  <c r="P19" i="3"/>
  <c r="M19" i="3"/>
  <c r="H19" i="3"/>
  <c r="G19" i="3"/>
  <c r="D19" i="3"/>
  <c r="AD18" i="3"/>
  <c r="V18" i="3"/>
  <c r="S18" i="3"/>
  <c r="P18" i="3"/>
  <c r="M18" i="3"/>
  <c r="H18" i="3"/>
  <c r="G18" i="3"/>
  <c r="D18" i="3"/>
  <c r="AD17" i="3"/>
  <c r="V17" i="3"/>
  <c r="S17" i="3"/>
  <c r="P17" i="3"/>
  <c r="M17" i="3"/>
  <c r="H17" i="3"/>
  <c r="G17" i="3"/>
  <c r="D17" i="3"/>
  <c r="AD16" i="3"/>
  <c r="V16" i="3"/>
  <c r="S16" i="3"/>
  <c r="P16" i="3"/>
  <c r="M16" i="3"/>
  <c r="G16" i="3"/>
  <c r="D16" i="3"/>
  <c r="AC15" i="3"/>
  <c r="AB15" i="3"/>
  <c r="U15" i="3"/>
  <c r="U38" i="3"/>
  <c r="T15" i="3"/>
  <c r="T38" i="3"/>
  <c r="R15" i="3"/>
  <c r="Q15" i="3"/>
  <c r="Q38" i="3"/>
  <c r="O15" i="3"/>
  <c r="O38" i="3"/>
  <c r="N15" i="3"/>
  <c r="L15" i="3"/>
  <c r="L38" i="3"/>
  <c r="K15" i="3"/>
  <c r="F15" i="3"/>
  <c r="F38" i="3"/>
  <c r="E15" i="3"/>
  <c r="C15" i="3"/>
  <c r="B15" i="3"/>
  <c r="AD14" i="3"/>
  <c r="W14" i="3"/>
  <c r="V14" i="3"/>
  <c r="S14" i="3"/>
  <c r="P14" i="3"/>
  <c r="M14" i="3"/>
  <c r="H14" i="3"/>
  <c r="G14" i="3"/>
  <c r="D14" i="3"/>
  <c r="AD13" i="3"/>
  <c r="W13" i="3"/>
  <c r="V13" i="3"/>
  <c r="S13" i="3"/>
  <c r="P13" i="3"/>
  <c r="M13" i="3"/>
  <c r="Y13" i="3"/>
  <c r="H13" i="3"/>
  <c r="G13" i="3"/>
  <c r="D13" i="3"/>
  <c r="AD12" i="3"/>
  <c r="W12" i="3"/>
  <c r="V12" i="3"/>
  <c r="S12" i="3"/>
  <c r="P12" i="3"/>
  <c r="M12" i="3"/>
  <c r="Y12" i="3"/>
  <c r="H12" i="3"/>
  <c r="G12" i="3"/>
  <c r="D12" i="3"/>
  <c r="AD11" i="3"/>
  <c r="W11" i="3"/>
  <c r="V11" i="3"/>
  <c r="S11" i="3"/>
  <c r="Y11" i="3"/>
  <c r="P11" i="3"/>
  <c r="M11" i="3"/>
  <c r="H11" i="3"/>
  <c r="J11" i="3"/>
  <c r="G11" i="3"/>
  <c r="D11" i="3"/>
  <c r="AD10" i="3"/>
  <c r="W10" i="3"/>
  <c r="V10" i="3"/>
  <c r="S10" i="3"/>
  <c r="P10" i="3"/>
  <c r="M10" i="3"/>
  <c r="Y10" i="3"/>
  <c r="H10" i="3"/>
  <c r="G10" i="3"/>
  <c r="D10" i="3"/>
  <c r="AD9" i="3"/>
  <c r="W9" i="3"/>
  <c r="V9" i="3"/>
  <c r="S9" i="3"/>
  <c r="P9" i="3"/>
  <c r="M9" i="3"/>
  <c r="H9" i="3"/>
  <c r="J9" i="3"/>
  <c r="G9" i="3"/>
  <c r="D9" i="3"/>
  <c r="AD8" i="3"/>
  <c r="W8" i="3"/>
  <c r="V8" i="3"/>
  <c r="S8" i="3"/>
  <c r="Y8" i="3"/>
  <c r="P8" i="3"/>
  <c r="M8" i="3"/>
  <c r="H8" i="3"/>
  <c r="G8" i="3"/>
  <c r="D8" i="3"/>
  <c r="AD7" i="3"/>
  <c r="V7" i="3"/>
  <c r="S7" i="3"/>
  <c r="P7" i="3"/>
  <c r="M7" i="3"/>
  <c r="Y7" i="3"/>
  <c r="H7" i="3"/>
  <c r="G7" i="3"/>
  <c r="D7" i="3"/>
  <c r="AD6" i="3"/>
  <c r="V6" i="3"/>
  <c r="S6" i="3"/>
  <c r="Y6" i="3"/>
  <c r="Y15" i="3"/>
  <c r="S15" i="3"/>
  <c r="S38" i="3"/>
  <c r="P6" i="3"/>
  <c r="M6" i="3"/>
  <c r="H6" i="3"/>
  <c r="G6" i="3"/>
  <c r="D6" i="3"/>
  <c r="Y21" i="3"/>
  <c r="J25" i="3"/>
  <c r="J29" i="3"/>
  <c r="J30" i="3"/>
  <c r="AB38" i="3"/>
  <c r="P37" i="3"/>
  <c r="P38" i="3"/>
  <c r="J31" i="3"/>
  <c r="J36" i="3"/>
  <c r="J10" i="3"/>
  <c r="AD15" i="3"/>
  <c r="J19" i="3"/>
  <c r="J17" i="3"/>
  <c r="C38" i="3"/>
  <c r="AD37" i="3"/>
  <c r="AD38" i="3"/>
  <c r="V37" i="3"/>
  <c r="V38" i="3"/>
  <c r="V15" i="3"/>
  <c r="S37" i="3"/>
  <c r="P15" i="3"/>
  <c r="M37" i="3"/>
  <c r="M38" i="3"/>
  <c r="K38" i="3"/>
  <c r="Y9" i="3"/>
  <c r="M15" i="3"/>
  <c r="Y14" i="3"/>
  <c r="H37" i="3"/>
  <c r="H38" i="3"/>
  <c r="G37" i="3"/>
  <c r="J27" i="3"/>
  <c r="J34" i="3"/>
  <c r="G15" i="3"/>
  <c r="H15" i="3"/>
  <c r="J13" i="3"/>
  <c r="D37" i="3"/>
  <c r="J20" i="3"/>
  <c r="J23" i="3"/>
  <c r="J24" i="3"/>
  <c r="J28" i="3"/>
  <c r="J14" i="3"/>
  <c r="J8" i="3"/>
  <c r="J12" i="3"/>
  <c r="J6" i="3"/>
  <c r="D15" i="3"/>
  <c r="D38" i="3"/>
  <c r="J7" i="3"/>
  <c r="R38" i="3"/>
  <c r="X15" i="3"/>
  <c r="X37" i="3"/>
  <c r="X38" i="3"/>
  <c r="G38" i="3"/>
  <c r="I37" i="3"/>
  <c r="J18" i="3"/>
  <c r="I15" i="3"/>
  <c r="I38" i="3"/>
  <c r="J37" i="3"/>
  <c r="J15" i="3"/>
  <c r="J38" i="3"/>
  <c r="Y38" i="3"/>
  <c r="W37" i="3"/>
  <c r="W38" i="3"/>
</calcChain>
</file>

<file path=xl/sharedStrings.xml><?xml version="1.0" encoding="utf-8"?>
<sst xmlns="http://schemas.openxmlformats.org/spreadsheetml/2006/main" count="119" uniqueCount="65">
  <si>
    <t>一般会計合計</t>
  </si>
  <si>
    <t>計</t>
  </si>
  <si>
    <t xml:space="preserve">      </t>
  </si>
  <si>
    <t>9.4.1</t>
  </si>
  <si>
    <t>8.4.1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</si>
  <si>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</si>
  <si>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</si>
  <si>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</si>
  <si>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</si>
  <si>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</si>
  <si>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</si>
  <si>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</si>
  <si>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かつらぎ町</t>
  </si>
  <si>
    <t>九度山町</t>
  </si>
  <si>
    <t>高野町</t>
  </si>
  <si>
    <t>湯浅町</t>
  </si>
  <si>
    <t>広川町</t>
  </si>
  <si>
    <t>美浜町</t>
  </si>
  <si>
    <t>日高町</t>
  </si>
  <si>
    <t>由良町</t>
  </si>
  <si>
    <t>印南町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</si>
  <si>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</si>
  <si>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</si>
  <si>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</si>
  <si>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</si>
  <si>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</si>
  <si>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</si>
  <si>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</si>
  <si>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みなべ町</t>
    <rPh sb="3" eb="4">
      <t>チョウ</t>
    </rPh>
    <phoneticPr fontId="3"/>
  </si>
  <si>
    <t>紀の川市</t>
    <rPh sb="0" eb="1">
      <t>キ</t>
    </rPh>
    <rPh sb="2" eb="4">
      <t>カワシ</t>
    </rPh>
    <phoneticPr fontId="3"/>
  </si>
  <si>
    <t>岩出市</t>
    <rPh sb="0" eb="2">
      <t>イワデ</t>
    </rPh>
    <rPh sb="2" eb="3">
      <t>シ</t>
    </rPh>
    <phoneticPr fontId="3"/>
  </si>
  <si>
    <t>紀美野町</t>
    <rPh sb="0" eb="2">
      <t>キミ</t>
    </rPh>
    <rPh sb="2" eb="4">
      <t>ノチョウ</t>
    </rPh>
    <phoneticPr fontId="3"/>
  </si>
  <si>
    <t>有田川町</t>
    <rPh sb="0" eb="2">
      <t>アリダ</t>
    </rPh>
    <rPh sb="2" eb="3">
      <t>ガワ</t>
    </rPh>
    <rPh sb="3" eb="4">
      <t>チョウ</t>
    </rPh>
    <phoneticPr fontId="3"/>
  </si>
  <si>
    <t>日高川町</t>
    <rPh sb="0" eb="2">
      <t>ヒダカ</t>
    </rPh>
    <rPh sb="2" eb="3">
      <t>ガワ</t>
    </rPh>
    <rPh sb="3" eb="4">
      <t>チョウ</t>
    </rPh>
    <phoneticPr fontId="3"/>
  </si>
  <si>
    <t>串本町</t>
    <rPh sb="0" eb="3">
      <t>クシモトチョウ</t>
    </rPh>
    <phoneticPr fontId="3"/>
  </si>
  <si>
    <t>市計</t>
  </si>
  <si>
    <t>町村計</t>
  </si>
  <si>
    <t>県計</t>
    <rPh sb="0" eb="2">
      <t>ケンケイ</t>
    </rPh>
    <phoneticPr fontId="3"/>
  </si>
  <si>
    <t>（各年４月１日現在　　単位：人）</t>
    <rPh sb="1" eb="3">
      <t>カクネン</t>
    </rPh>
    <rPh sb="4" eb="5">
      <t>ガツ</t>
    </rPh>
    <rPh sb="6" eb="7">
      <t>ニチ</t>
    </rPh>
    <rPh sb="7" eb="9">
      <t>ゲンザイ</t>
    </rPh>
    <rPh sb="11" eb="13">
      <t>タンイ</t>
    </rPh>
    <rPh sb="14" eb="15">
      <t>ニン</t>
    </rPh>
    <phoneticPr fontId="11"/>
  </si>
  <si>
    <t>特　　　別　　　行　　　政　　　部　　　門　　　計</t>
    <phoneticPr fontId="3"/>
  </si>
  <si>
    <t>公　　　　　営　　　　　企　　　　　業　　　　　等　　　　　会　　　　　計</t>
    <phoneticPr fontId="3"/>
  </si>
  <si>
    <t>合       計</t>
    <phoneticPr fontId="3"/>
  </si>
  <si>
    <t>教  　   育</t>
    <phoneticPr fontId="3"/>
  </si>
  <si>
    <t>消　     防</t>
    <phoneticPr fontId="3"/>
  </si>
  <si>
    <t>病       院</t>
    <phoneticPr fontId="3"/>
  </si>
  <si>
    <t>水 　 　 道</t>
    <phoneticPr fontId="3"/>
  </si>
  <si>
    <t>下 　水　 道</t>
    <phoneticPr fontId="3"/>
  </si>
  <si>
    <t>そ 　の　 他</t>
    <phoneticPr fontId="3"/>
  </si>
  <si>
    <t>差引</t>
    <phoneticPr fontId="3"/>
  </si>
  <si>
    <t>総合計</t>
    <rPh sb="0" eb="2">
      <t>ソウゴウ</t>
    </rPh>
    <rPh sb="2" eb="3">
      <t>ケイ</t>
    </rPh>
    <phoneticPr fontId="12"/>
  </si>
  <si>
    <t>病院</t>
    <rPh sb="0" eb="2">
      <t>ビョウイン</t>
    </rPh>
    <phoneticPr fontId="12"/>
  </si>
  <si>
    <t>病院以外</t>
    <rPh sb="0" eb="2">
      <t>ビョウイン</t>
    </rPh>
    <rPh sb="2" eb="4">
      <t>イガイ</t>
    </rPh>
    <phoneticPr fontId="12"/>
  </si>
  <si>
    <t>臨時・非常勤職員数（総数）</t>
    <rPh sb="0" eb="2">
      <t>リンジ</t>
    </rPh>
    <rPh sb="3" eb="6">
      <t>ヒジョウキン</t>
    </rPh>
    <rPh sb="6" eb="9">
      <t>ショクインスウ</t>
    </rPh>
    <rPh sb="10" eb="12">
      <t>ソウスウ</t>
    </rPh>
    <phoneticPr fontId="12"/>
  </si>
  <si>
    <t>臨時非常勤職員数（医師・看護師・医療技術員）</t>
    <rPh sb="0" eb="2">
      <t>リンジ</t>
    </rPh>
    <rPh sb="2" eb="5">
      <t>ヒジョウキン</t>
    </rPh>
    <rPh sb="5" eb="8">
      <t>ショクインスウ</t>
    </rPh>
    <rPh sb="9" eb="11">
      <t>イシ</t>
    </rPh>
    <rPh sb="12" eb="15">
      <t>カンゴシ</t>
    </rPh>
    <rPh sb="16" eb="18">
      <t>イリョウ</t>
    </rPh>
    <rPh sb="18" eb="20">
      <t>ギジュツ</t>
    </rPh>
    <rPh sb="20" eb="21">
      <t>イン</t>
    </rPh>
    <phoneticPr fontId="12"/>
  </si>
  <si>
    <t>≒病院ではない</t>
    <rPh sb="1" eb="3">
      <t>ビョウイン</t>
    </rPh>
    <phoneticPr fontId="12"/>
  </si>
  <si>
    <t>臨時・非常勤（医療関係以外）</t>
    <rPh sb="0" eb="2">
      <t>リンジ</t>
    </rPh>
    <rPh sb="3" eb="6">
      <t>ヒジョウキン</t>
    </rPh>
    <rPh sb="7" eb="9">
      <t>イリョウ</t>
    </rPh>
    <rPh sb="9" eb="11">
      <t>カンケイ</t>
    </rPh>
    <rPh sb="11" eb="13">
      <t>イガイ</t>
    </rPh>
    <phoneticPr fontId="12"/>
  </si>
  <si>
    <t>臨時非常勤含む総合計（病院以外）</t>
    <rPh sb="0" eb="2">
      <t>リンジ</t>
    </rPh>
    <rPh sb="2" eb="5">
      <t>ヒジョウキン</t>
    </rPh>
    <rPh sb="5" eb="6">
      <t>フク</t>
    </rPh>
    <rPh sb="7" eb="9">
      <t>ソウゴウ</t>
    </rPh>
    <rPh sb="9" eb="10">
      <t>ケイ</t>
    </rPh>
    <rPh sb="11" eb="13">
      <t>ビョウイン</t>
    </rPh>
    <rPh sb="13" eb="15">
      <t>イガイ</t>
    </rPh>
    <phoneticPr fontId="12"/>
  </si>
  <si>
    <t>病院全体</t>
    <rPh sb="0" eb="2">
      <t>ビョウイン</t>
    </rPh>
    <rPh sb="2" eb="4">
      <t>ゼンタイ</t>
    </rPh>
    <phoneticPr fontId="12"/>
  </si>
  <si>
    <t>市町村計</t>
    <rPh sb="0" eb="3">
      <t>シチョウソン</t>
    </rPh>
    <rPh sb="3" eb="4">
      <t>ケイ</t>
    </rPh>
    <phoneticPr fontId="3"/>
  </si>
  <si>
    <t>有田市</t>
    <phoneticPr fontId="3"/>
  </si>
  <si>
    <t>平成30年</t>
  </si>
  <si>
    <t>平成30年</t>
    <phoneticPr fontId="3"/>
  </si>
  <si>
    <t>平成29年</t>
  </si>
  <si>
    <t>平成29年</t>
    <phoneticPr fontId="3"/>
  </si>
  <si>
    <t>２　市町村別大部門別職員数の状況</t>
    <rPh sb="2" eb="5">
      <t>シチョウソン</t>
    </rPh>
    <rPh sb="5" eb="6">
      <t>ベツ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</si>
</sst>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;&quot;▲ &quot;#,##0"/>
  </numFmts>
  <fonts count="14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20"/>
      <color indexed="8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99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 diagonalDown="1">
      <left style="medium">
        <color indexed="8"/>
      </left>
      <right/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/>
      <top/>
      <bottom/>
      <diagonal style="thin">
        <color indexed="8"/>
      </diagonal>
    </border>
    <border diagonalDown="1">
      <left style="medium">
        <color indexed="8"/>
      </left>
      <right/>
      <top/>
      <bottom style="medium">
        <color indexed="8"/>
      </bottom>
      <diagonal style="thin">
        <color indexed="8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>
      <alignment horizontal="right"/>
    </xf>
  </cellStyleXfs>
  <cellXfs count="134">
    <xf numFmtId="0" fontId="0" fillId="0" borderId="0" xfId="0"/>
    <xf numFmtId="178" fontId="6" fillId="0" borderId="1" xfId="2" applyNumberFormat="1" applyFont="1" applyFill="1" applyBorder="1" applyAlignment="1" applyProtection="1">
      <alignment shrinkToFit="1"/>
    </xf>
    <xf numFmtId="38" fontId="10" fillId="0" borderId="0" xfId="1" applyFont="1" applyAlignment="1">
      <alignment horizontal="right"/>
    </xf>
    <xf numFmtId="178" fontId="4" fillId="0" borderId="0" xfId="2" applyNumberFormat="1" applyFont="1" applyFill="1" applyAlignment="1" applyProtection="1">
      <alignment shrinkToFit="1"/>
    </xf>
    <xf numFmtId="178" fontId="5" fillId="0" borderId="0" xfId="2" applyNumberFormat="1" applyFont="1" applyFill="1" applyAlignment="1" applyProtection="1">
      <alignment horizontal="right" shrinkToFit="1"/>
    </xf>
    <xf numFmtId="178" fontId="7" fillId="2" borderId="2" xfId="2" applyNumberFormat="1" applyFont="1" applyFill="1" applyBorder="1" applyAlignment="1" applyProtection="1">
      <alignment horizontal="right" vertical="center" shrinkToFit="1"/>
    </xf>
    <xf numFmtId="178" fontId="7" fillId="2" borderId="3" xfId="2" applyNumberFormat="1" applyFont="1" applyFill="1" applyBorder="1" applyAlignment="1" applyProtection="1">
      <alignment vertical="center" shrinkToFit="1"/>
    </xf>
    <xf numFmtId="178" fontId="7" fillId="2" borderId="4" xfId="2" applyNumberFormat="1" applyFont="1" applyFill="1" applyBorder="1" applyAlignment="1" applyProtection="1">
      <alignment horizontal="left" vertical="center" shrinkToFit="1"/>
    </xf>
    <xf numFmtId="178" fontId="7" fillId="2" borderId="5" xfId="2" applyNumberFormat="1" applyFont="1" applyFill="1" applyBorder="1" applyAlignment="1" applyProtection="1">
      <alignment horizontal="left" vertical="center" shrinkToFit="1"/>
    </xf>
    <xf numFmtId="178" fontId="7" fillId="2" borderId="4" xfId="2" applyNumberFormat="1" applyFont="1" applyFill="1" applyBorder="1" applyAlignment="1" applyProtection="1">
      <alignment horizontal="centerContinuous" vertical="center" shrinkToFit="1"/>
    </xf>
    <xf numFmtId="178" fontId="7" fillId="2" borderId="5" xfId="2" applyNumberFormat="1" applyFont="1" applyFill="1" applyBorder="1" applyAlignment="1" applyProtection="1">
      <alignment horizontal="centerContinuous" vertical="center" shrinkToFit="1"/>
    </xf>
    <xf numFmtId="178" fontId="7" fillId="2" borderId="6" xfId="2" applyNumberFormat="1" applyFont="1" applyFill="1" applyBorder="1" applyAlignment="1" applyProtection="1">
      <alignment horizontal="center" vertical="center" shrinkToFit="1"/>
    </xf>
    <xf numFmtId="178" fontId="7" fillId="2" borderId="7" xfId="2" applyNumberFormat="1" applyFont="1" applyFill="1" applyBorder="1" applyAlignment="1" applyProtection="1">
      <alignment horizontal="center" vertical="center" shrinkToFit="1"/>
    </xf>
    <xf numFmtId="178" fontId="9" fillId="0" borderId="8" xfId="2" applyNumberFormat="1" applyFont="1" applyFill="1" applyBorder="1" applyAlignment="1" applyProtection="1">
      <alignment horizontal="distributed" vertical="center"/>
      <protection locked="0"/>
    </xf>
    <xf numFmtId="178" fontId="8" fillId="0" borderId="9" xfId="2" applyNumberFormat="1" applyFont="1" applyFill="1" applyBorder="1" applyAlignment="1" applyProtection="1">
      <alignment vertical="center"/>
    </xf>
    <xf numFmtId="178" fontId="8" fillId="0" borderId="10" xfId="2" applyNumberFormat="1" applyFont="1" applyFill="1" applyBorder="1" applyAlignment="1" applyProtection="1">
      <alignment vertical="center"/>
    </xf>
    <xf numFmtId="178" fontId="8" fillId="0" borderId="11" xfId="2" applyNumberFormat="1" applyFont="1" applyFill="1" applyBorder="1" applyAlignment="1" applyProtection="1">
      <alignment vertical="center"/>
    </xf>
    <xf numFmtId="0" fontId="8" fillId="0" borderId="11" xfId="2" applyFont="1" applyFill="1" applyBorder="1" applyAlignment="1" applyProtection="1">
      <alignment vertical="center"/>
    </xf>
    <xf numFmtId="178" fontId="9" fillId="0" borderId="11" xfId="2" applyNumberFormat="1" applyFont="1" applyFill="1" applyBorder="1" applyAlignment="1" applyProtection="1">
      <alignment vertical="center" shrinkToFit="1"/>
    </xf>
    <xf numFmtId="0" fontId="8" fillId="0" borderId="10" xfId="2" applyFont="1" applyFill="1" applyBorder="1" applyAlignment="1" applyProtection="1">
      <alignment vertical="center"/>
    </xf>
    <xf numFmtId="178" fontId="9" fillId="0" borderId="12" xfId="2" applyNumberFormat="1" applyFont="1" applyFill="1" applyBorder="1" applyAlignment="1" applyProtection="1">
      <alignment vertical="center" shrinkToFit="1"/>
    </xf>
    <xf numFmtId="178" fontId="10" fillId="0" borderId="13" xfId="2" applyNumberFormat="1" applyFont="1" applyBorder="1" applyAlignment="1">
      <alignment vertical="center" shrinkToFit="1"/>
    </xf>
    <xf numFmtId="178" fontId="10" fillId="0" borderId="14" xfId="2" applyNumberFormat="1" applyFont="1" applyBorder="1" applyAlignment="1">
      <alignment vertical="center" shrinkToFit="1"/>
    </xf>
    <xf numFmtId="178" fontId="9" fillId="0" borderId="15" xfId="2" applyNumberFormat="1" applyFont="1" applyFill="1" applyBorder="1" applyAlignment="1" applyProtection="1">
      <alignment horizontal="distributed" vertical="center"/>
      <protection locked="0"/>
    </xf>
    <xf numFmtId="178" fontId="8" fillId="0" borderId="16" xfId="2" applyNumberFormat="1" applyFont="1" applyFill="1" applyBorder="1" applyAlignment="1" applyProtection="1">
      <alignment vertical="center"/>
    </xf>
    <xf numFmtId="178" fontId="8" fillId="0" borderId="17" xfId="2" applyNumberFormat="1" applyFont="1" applyFill="1" applyBorder="1" applyAlignment="1" applyProtection="1">
      <alignment vertical="center"/>
    </xf>
    <xf numFmtId="178" fontId="8" fillId="0" borderId="4" xfId="2" applyNumberFormat="1" applyFont="1" applyFill="1" applyBorder="1" applyAlignment="1" applyProtection="1">
      <alignment vertical="center"/>
    </xf>
    <xf numFmtId="0" fontId="8" fillId="0" borderId="4" xfId="2" applyFont="1" applyFill="1" applyBorder="1" applyAlignment="1" applyProtection="1">
      <alignment vertical="center"/>
    </xf>
    <xf numFmtId="0" fontId="8" fillId="0" borderId="17" xfId="2" applyFont="1" applyFill="1" applyBorder="1" applyAlignment="1" applyProtection="1">
      <alignment vertical="center"/>
    </xf>
    <xf numFmtId="178" fontId="9" fillId="0" borderId="4" xfId="2" applyNumberFormat="1" applyFont="1" applyFill="1" applyBorder="1" applyAlignment="1" applyProtection="1">
      <alignment vertical="center" shrinkToFit="1"/>
    </xf>
    <xf numFmtId="178" fontId="9" fillId="0" borderId="5" xfId="2" applyNumberFormat="1" applyFont="1" applyFill="1" applyBorder="1" applyAlignment="1" applyProtection="1">
      <alignment vertical="center" shrinkToFit="1"/>
    </xf>
    <xf numFmtId="178" fontId="10" fillId="0" borderId="9" xfId="2" applyNumberFormat="1" applyFont="1" applyBorder="1" applyAlignment="1">
      <alignment vertical="center" shrinkToFit="1"/>
    </xf>
    <xf numFmtId="178" fontId="10" fillId="0" borderId="10" xfId="2" applyNumberFormat="1" applyFont="1" applyBorder="1" applyAlignment="1">
      <alignment vertical="center" shrinkToFit="1"/>
    </xf>
    <xf numFmtId="178" fontId="10" fillId="0" borderId="16" xfId="2" applyNumberFormat="1" applyFont="1" applyBorder="1" applyAlignment="1">
      <alignment vertical="center" shrinkToFit="1"/>
    </xf>
    <xf numFmtId="178" fontId="10" fillId="0" borderId="17" xfId="2" applyNumberFormat="1" applyFont="1" applyBorder="1" applyAlignment="1">
      <alignment vertical="center" shrinkToFit="1"/>
    </xf>
    <xf numFmtId="178" fontId="10" fillId="0" borderId="16" xfId="2" applyNumberFormat="1" applyFont="1" applyFill="1" applyBorder="1" applyAlignment="1">
      <alignment vertical="center" shrinkToFit="1"/>
    </xf>
    <xf numFmtId="178" fontId="10" fillId="0" borderId="17" xfId="2" applyNumberFormat="1" applyFont="1" applyFill="1" applyBorder="1" applyAlignment="1">
      <alignment vertical="center" shrinkToFit="1"/>
    </xf>
    <xf numFmtId="178" fontId="10" fillId="0" borderId="18" xfId="2" applyNumberFormat="1" applyFont="1" applyBorder="1" applyAlignment="1">
      <alignment vertical="center" shrinkToFit="1"/>
    </xf>
    <xf numFmtId="178" fontId="10" fillId="0" borderId="19" xfId="2" applyNumberFormat="1" applyFont="1" applyBorder="1" applyAlignment="1">
      <alignment vertical="center" shrinkToFit="1"/>
    </xf>
    <xf numFmtId="178" fontId="9" fillId="0" borderId="20" xfId="2" applyNumberFormat="1" applyFont="1" applyFill="1" applyBorder="1" applyAlignment="1" applyProtection="1">
      <alignment horizontal="distributed" vertical="center"/>
      <protection locked="0"/>
    </xf>
    <xf numFmtId="178" fontId="8" fillId="0" borderId="21" xfId="2" applyNumberFormat="1" applyFont="1" applyFill="1" applyBorder="1" applyAlignment="1" applyProtection="1">
      <alignment vertical="center"/>
    </xf>
    <xf numFmtId="178" fontId="8" fillId="0" borderId="22" xfId="2" applyNumberFormat="1" applyFont="1" applyFill="1" applyBorder="1" applyAlignment="1" applyProtection="1">
      <alignment vertical="center"/>
    </xf>
    <xf numFmtId="178" fontId="8" fillId="0" borderId="23" xfId="2" applyNumberFormat="1" applyFont="1" applyFill="1" applyBorder="1" applyAlignment="1" applyProtection="1">
      <alignment vertical="center"/>
    </xf>
    <xf numFmtId="0" fontId="8" fillId="0" borderId="23" xfId="2" applyFont="1" applyFill="1" applyBorder="1" applyAlignment="1" applyProtection="1">
      <alignment vertical="center"/>
    </xf>
    <xf numFmtId="178" fontId="9" fillId="0" borderId="23" xfId="2" applyNumberFormat="1" applyFont="1" applyFill="1" applyBorder="1" applyAlignment="1" applyProtection="1">
      <alignment vertical="center" shrinkToFit="1"/>
    </xf>
    <xf numFmtId="0" fontId="8" fillId="0" borderId="22" xfId="2" applyFont="1" applyFill="1" applyBorder="1" applyAlignment="1" applyProtection="1">
      <alignment vertical="center"/>
    </xf>
    <xf numFmtId="178" fontId="9" fillId="0" borderId="24" xfId="2" applyNumberFormat="1" applyFont="1" applyFill="1" applyBorder="1" applyAlignment="1" applyProtection="1">
      <alignment vertical="center" shrinkToFit="1"/>
    </xf>
    <xf numFmtId="178" fontId="9" fillId="0" borderId="25" xfId="2" applyNumberFormat="1" applyFont="1" applyFill="1" applyBorder="1" applyAlignment="1" applyProtection="1">
      <alignment vertical="center" shrinkToFit="1"/>
    </xf>
    <xf numFmtId="178" fontId="10" fillId="0" borderId="26" xfId="2" applyNumberFormat="1" applyFont="1" applyBorder="1" applyAlignment="1">
      <alignment vertical="center" shrinkToFit="1"/>
    </xf>
    <xf numFmtId="178" fontId="10" fillId="0" borderId="27" xfId="2" applyNumberFormat="1" applyFont="1" applyBorder="1" applyAlignment="1">
      <alignment vertical="center" shrinkToFit="1"/>
    </xf>
    <xf numFmtId="178" fontId="9" fillId="0" borderId="28" xfId="2" applyNumberFormat="1" applyFont="1" applyFill="1" applyBorder="1" applyAlignment="1" applyProtection="1">
      <alignment horizontal="distributed" vertical="distributed"/>
      <protection locked="0"/>
    </xf>
    <xf numFmtId="178" fontId="8" fillId="0" borderId="29" xfId="2" applyNumberFormat="1" applyFont="1" applyFill="1" applyBorder="1" applyAlignment="1" applyProtection="1">
      <alignment vertical="center"/>
    </xf>
    <xf numFmtId="178" fontId="8" fillId="0" borderId="30" xfId="2" applyNumberFormat="1" applyFont="1" applyFill="1" applyBorder="1" applyAlignment="1" applyProtection="1">
      <alignment vertical="center"/>
    </xf>
    <xf numFmtId="178" fontId="8" fillId="0" borderId="31" xfId="2" applyNumberFormat="1" applyFont="1" applyFill="1" applyBorder="1" applyAlignment="1" applyProtection="1">
      <alignment vertical="center"/>
    </xf>
    <xf numFmtId="178" fontId="9" fillId="0" borderId="31" xfId="2" applyNumberFormat="1" applyFont="1" applyFill="1" applyBorder="1" applyAlignment="1" applyProtection="1">
      <alignment vertical="center" shrinkToFit="1"/>
    </xf>
    <xf numFmtId="178" fontId="9" fillId="0" borderId="32" xfId="2" applyNumberFormat="1" applyFont="1" applyFill="1" applyBorder="1" applyAlignment="1" applyProtection="1">
      <alignment vertical="center" shrinkToFit="1"/>
    </xf>
    <xf numFmtId="178" fontId="8" fillId="0" borderId="13" xfId="2" applyNumberFormat="1" applyFont="1" applyFill="1" applyBorder="1" applyAlignment="1" applyProtection="1">
      <alignment vertical="center"/>
    </xf>
    <xf numFmtId="178" fontId="8" fillId="0" borderId="14" xfId="2" applyNumberFormat="1" applyFont="1" applyFill="1" applyBorder="1" applyAlignment="1" applyProtection="1">
      <alignment vertical="center"/>
    </xf>
    <xf numFmtId="178" fontId="9" fillId="0" borderId="13" xfId="2" applyNumberFormat="1" applyFont="1" applyFill="1" applyBorder="1" applyAlignment="1" applyProtection="1">
      <alignment vertical="center" shrinkToFit="1"/>
    </xf>
    <xf numFmtId="178" fontId="9" fillId="0" borderId="14" xfId="2" applyNumberFormat="1" applyFont="1" applyFill="1" applyBorder="1" applyAlignment="1" applyProtection="1">
      <alignment vertical="center" shrinkToFit="1"/>
    </xf>
    <xf numFmtId="178" fontId="7" fillId="0" borderId="15" xfId="2" applyNumberFormat="1" applyFont="1" applyFill="1" applyBorder="1" applyAlignment="1" applyProtection="1">
      <alignment horizontal="distributed" vertical="center"/>
      <protection locked="0"/>
    </xf>
    <xf numFmtId="178" fontId="9" fillId="0" borderId="16" xfId="2" applyNumberFormat="1" applyFont="1" applyFill="1" applyBorder="1" applyAlignment="1" applyProtection="1">
      <alignment vertical="center" shrinkToFit="1"/>
    </xf>
    <xf numFmtId="178" fontId="9" fillId="0" borderId="17" xfId="2" applyNumberFormat="1" applyFont="1" applyFill="1" applyBorder="1" applyAlignment="1" applyProtection="1">
      <alignment vertical="center" shrinkToFit="1"/>
    </xf>
    <xf numFmtId="178" fontId="9" fillId="0" borderId="33" xfId="2" applyNumberFormat="1" applyFont="1" applyFill="1" applyBorder="1" applyAlignment="1" applyProtection="1">
      <alignment vertical="center" shrinkToFit="1"/>
    </xf>
    <xf numFmtId="178" fontId="9" fillId="0" borderId="26" xfId="2" applyNumberFormat="1" applyFont="1" applyFill="1" applyBorder="1" applyAlignment="1" applyProtection="1">
      <alignment vertical="center" shrinkToFit="1"/>
    </xf>
    <xf numFmtId="178" fontId="9" fillId="0" borderId="27" xfId="2" applyNumberFormat="1" applyFont="1" applyFill="1" applyBorder="1" applyAlignment="1" applyProtection="1">
      <alignment vertical="center" shrinkToFit="1"/>
    </xf>
    <xf numFmtId="178" fontId="9" fillId="0" borderId="28" xfId="2" applyNumberFormat="1" applyFont="1" applyFill="1" applyBorder="1" applyAlignment="1" applyProtection="1">
      <alignment horizontal="distributed" vertical="distributed"/>
    </xf>
    <xf numFmtId="178" fontId="9" fillId="0" borderId="34" xfId="2" applyNumberFormat="1" applyFont="1" applyFill="1" applyBorder="1" applyAlignment="1" applyProtection="1">
      <alignment horizontal="distributed" vertical="distributed"/>
    </xf>
    <xf numFmtId="178" fontId="8" fillId="0" borderId="35" xfId="2" applyNumberFormat="1" applyFont="1" applyFill="1" applyBorder="1" applyAlignment="1" applyProtection="1">
      <alignment vertical="center"/>
    </xf>
    <xf numFmtId="178" fontId="8" fillId="0" borderId="36" xfId="2" applyNumberFormat="1" applyFont="1" applyFill="1" applyBorder="1" applyAlignment="1" applyProtection="1">
      <alignment vertical="center"/>
    </xf>
    <xf numFmtId="178" fontId="8" fillId="0" borderId="37" xfId="2" applyNumberFormat="1" applyFont="1" applyFill="1" applyBorder="1" applyAlignment="1" applyProtection="1">
      <alignment vertical="center"/>
    </xf>
    <xf numFmtId="178" fontId="9" fillId="0" borderId="37" xfId="2" applyNumberFormat="1" applyFont="1" applyFill="1" applyBorder="1" applyAlignment="1" applyProtection="1">
      <alignment vertical="center" shrinkToFit="1"/>
    </xf>
    <xf numFmtId="178" fontId="9" fillId="0" borderId="38" xfId="2" applyNumberFormat="1" applyFont="1" applyFill="1" applyBorder="1" applyAlignment="1" applyProtection="1">
      <alignment vertical="center" shrinkToFit="1"/>
    </xf>
    <xf numFmtId="178" fontId="8" fillId="0" borderId="35" xfId="2" applyNumberFormat="1" applyFont="1" applyFill="1" applyBorder="1" applyAlignment="1" applyProtection="1">
      <alignment vertical="center" shrinkToFit="1"/>
    </xf>
    <xf numFmtId="178" fontId="8" fillId="0" borderId="37" xfId="2" applyNumberFormat="1" applyFont="1" applyFill="1" applyBorder="1" applyAlignment="1" applyProtection="1">
      <alignment vertical="center" shrinkToFit="1"/>
    </xf>
    <xf numFmtId="178" fontId="2" fillId="0" borderId="0" xfId="2" applyNumberFormat="1" applyFont="1" applyFill="1" applyAlignment="1">
      <alignment shrinkToFit="1"/>
    </xf>
    <xf numFmtId="178" fontId="5" fillId="0" borderId="0" xfId="2" applyNumberFormat="1" applyFont="1" applyFill="1" applyAlignment="1" applyProtection="1">
      <alignment horizontal="left"/>
    </xf>
    <xf numFmtId="0" fontId="0" fillId="0" borderId="39" xfId="0" applyBorder="1"/>
    <xf numFmtId="0" fontId="0" fillId="0" borderId="39" xfId="0" applyBorder="1" applyAlignment="1">
      <alignment vertical="center"/>
    </xf>
    <xf numFmtId="0" fontId="0" fillId="0" borderId="39" xfId="0" applyBorder="1" applyAlignment="1">
      <alignment horizontal="center" vertical="center" wrapText="1"/>
    </xf>
    <xf numFmtId="0" fontId="0" fillId="0" borderId="39" xfId="0" applyBorder="1" applyAlignment="1">
      <alignment vertical="center" wrapText="1"/>
    </xf>
    <xf numFmtId="0" fontId="0" fillId="3" borderId="39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/>
    </xf>
    <xf numFmtId="0" fontId="0" fillId="4" borderId="39" xfId="0" applyFill="1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178" fontId="8" fillId="2" borderId="0" xfId="2" applyNumberFormat="1" applyFont="1" applyFill="1" applyBorder="1" applyAlignment="1">
      <alignment horizontal="center" vertical="center" shrinkToFit="1"/>
    </xf>
    <xf numFmtId="178" fontId="8" fillId="2" borderId="0" xfId="2" applyNumberFormat="1" applyFont="1" applyFill="1" applyBorder="1" applyAlignment="1" applyProtection="1">
      <alignment horizontal="center" vertical="center"/>
    </xf>
    <xf numFmtId="178" fontId="8" fillId="2" borderId="0" xfId="2" applyNumberFormat="1" applyFont="1" applyFill="1" applyBorder="1" applyAlignment="1">
      <alignment horizontal="center" vertical="center"/>
    </xf>
    <xf numFmtId="178" fontId="9" fillId="0" borderId="0" xfId="2" applyNumberFormat="1" applyFont="1" applyFill="1" applyBorder="1" applyAlignment="1" applyProtection="1">
      <alignment vertical="center" shrinkToFit="1"/>
    </xf>
    <xf numFmtId="178" fontId="8" fillId="0" borderId="0" xfId="2" applyNumberFormat="1" applyFont="1" applyFill="1" applyBorder="1" applyAlignment="1" applyProtection="1">
      <alignment vertical="center" shrinkToFit="1"/>
    </xf>
    <xf numFmtId="178" fontId="8" fillId="5" borderId="11" xfId="2" applyNumberFormat="1" applyFont="1" applyFill="1" applyBorder="1" applyAlignment="1" applyProtection="1">
      <alignment vertical="center"/>
    </xf>
    <xf numFmtId="178" fontId="8" fillId="5" borderId="4" xfId="2" applyNumberFormat="1" applyFont="1" applyFill="1" applyBorder="1" applyAlignment="1" applyProtection="1">
      <alignment vertical="center"/>
    </xf>
    <xf numFmtId="178" fontId="8" fillId="5" borderId="23" xfId="2" applyNumberFormat="1" applyFont="1" applyFill="1" applyBorder="1" applyAlignment="1" applyProtection="1">
      <alignment vertical="center"/>
    </xf>
    <xf numFmtId="178" fontId="8" fillId="5" borderId="31" xfId="2" applyNumberFormat="1" applyFont="1" applyFill="1" applyBorder="1" applyAlignment="1" applyProtection="1">
      <alignment vertical="center"/>
    </xf>
    <xf numFmtId="178" fontId="8" fillId="5" borderId="37" xfId="2" applyNumberFormat="1" applyFont="1" applyFill="1" applyBorder="1" applyAlignment="1" applyProtection="1">
      <alignment vertical="center"/>
    </xf>
    <xf numFmtId="178" fontId="9" fillId="5" borderId="48" xfId="2" applyNumberFormat="1" applyFont="1" applyFill="1" applyBorder="1" applyAlignment="1" applyProtection="1">
      <alignment vertical="center" shrinkToFit="1"/>
    </xf>
    <xf numFmtId="178" fontId="9" fillId="5" borderId="49" xfId="2" applyNumberFormat="1" applyFont="1" applyFill="1" applyBorder="1" applyAlignment="1" applyProtection="1">
      <alignment vertical="center" shrinkToFit="1"/>
    </xf>
    <xf numFmtId="178" fontId="9" fillId="5" borderId="50" xfId="2" applyNumberFormat="1" applyFont="1" applyFill="1" applyBorder="1" applyAlignment="1" applyProtection="1">
      <alignment vertical="center" shrinkToFit="1"/>
    </xf>
    <xf numFmtId="178" fontId="8" fillId="5" borderId="51" xfId="2" applyNumberFormat="1" applyFont="1" applyFill="1" applyBorder="1" applyAlignment="1" applyProtection="1">
      <alignment vertical="center"/>
    </xf>
    <xf numFmtId="178" fontId="8" fillId="5" borderId="52" xfId="2" applyNumberFormat="1" applyFont="1" applyFill="1" applyBorder="1" applyAlignment="1" applyProtection="1">
      <alignment vertical="center"/>
    </xf>
    <xf numFmtId="178" fontId="9" fillId="5" borderId="11" xfId="2" applyNumberFormat="1" applyFont="1" applyFill="1" applyBorder="1" applyAlignment="1" applyProtection="1">
      <alignment vertical="center" shrinkToFit="1"/>
    </xf>
    <xf numFmtId="178" fontId="9" fillId="5" borderId="4" xfId="2" applyNumberFormat="1" applyFont="1" applyFill="1" applyBorder="1" applyAlignment="1" applyProtection="1">
      <alignment vertical="center" shrinkToFit="1"/>
    </xf>
    <xf numFmtId="178" fontId="9" fillId="5" borderId="23" xfId="2" applyNumberFormat="1" applyFont="1" applyFill="1" applyBorder="1" applyAlignment="1" applyProtection="1">
      <alignment vertical="center" shrinkToFit="1"/>
    </xf>
    <xf numFmtId="178" fontId="8" fillId="5" borderId="51" xfId="2" applyNumberFormat="1" applyFont="1" applyFill="1" applyBorder="1" applyAlignment="1" applyProtection="1">
      <alignment vertical="center" shrinkToFit="1"/>
    </xf>
    <xf numFmtId="178" fontId="8" fillId="5" borderId="52" xfId="2" applyNumberFormat="1" applyFont="1" applyFill="1" applyBorder="1" applyAlignment="1" applyProtection="1">
      <alignment vertical="center" shrinkToFit="1"/>
    </xf>
    <xf numFmtId="178" fontId="13" fillId="0" borderId="0" xfId="0" applyNumberFormat="1" applyFont="1" applyFill="1" applyAlignment="1" applyProtection="1">
      <alignment horizontal="left" vertical="center"/>
      <protection locked="0"/>
    </xf>
    <xf numFmtId="178" fontId="5" fillId="0" borderId="0" xfId="2" applyNumberFormat="1" applyFont="1" applyFill="1" applyBorder="1" applyAlignment="1" applyProtection="1">
      <alignment horizontal="right" shrinkToFit="1"/>
    </xf>
    <xf numFmtId="178" fontId="2" fillId="0" borderId="0" xfId="2" applyNumberFormat="1" applyFont="1" applyFill="1" applyBorder="1" applyAlignment="1">
      <alignment shrinkToFit="1"/>
    </xf>
    <xf numFmtId="178" fontId="7" fillId="2" borderId="54" xfId="2" applyNumberFormat="1" applyFont="1" applyFill="1" applyBorder="1" applyAlignment="1" applyProtection="1">
      <alignment horizontal="center" vertical="center" shrinkToFit="1"/>
      <protection locked="0"/>
    </xf>
    <xf numFmtId="178" fontId="7" fillId="2" borderId="55" xfId="2" applyNumberFormat="1" applyFont="1" applyFill="1" applyBorder="1" applyAlignment="1" applyProtection="1">
      <alignment horizontal="center" vertical="center" shrinkToFit="1"/>
      <protection locked="0"/>
    </xf>
    <xf numFmtId="178" fontId="7" fillId="2" borderId="56" xfId="2" applyNumberFormat="1" applyFont="1" applyFill="1" applyBorder="1" applyAlignment="1" applyProtection="1">
      <alignment horizontal="center" vertical="center" shrinkToFit="1"/>
      <protection locked="0"/>
    </xf>
    <xf numFmtId="178" fontId="7" fillId="2" borderId="16" xfId="2" applyNumberFormat="1" applyFont="1" applyFill="1" applyBorder="1" applyAlignment="1" applyProtection="1">
      <alignment horizontal="center" vertical="center" shrinkToFit="1"/>
    </xf>
    <xf numFmtId="178" fontId="8" fillId="2" borderId="4" xfId="2" applyNumberFormat="1" applyFont="1" applyFill="1" applyBorder="1" applyAlignment="1">
      <alignment horizontal="center" vertical="center" shrinkToFit="1"/>
    </xf>
    <xf numFmtId="178" fontId="7" fillId="2" borderId="4" xfId="2" applyNumberFormat="1" applyFont="1" applyFill="1" applyBorder="1" applyAlignment="1" applyProtection="1">
      <alignment horizontal="center" vertical="center" shrinkToFit="1"/>
    </xf>
    <xf numFmtId="178" fontId="8" fillId="2" borderId="49" xfId="2" applyNumberFormat="1" applyFont="1" applyFill="1" applyBorder="1" applyAlignment="1">
      <alignment horizontal="center" vertical="center" shrinkToFit="1"/>
    </xf>
    <xf numFmtId="178" fontId="8" fillId="2" borderId="16" xfId="2" applyNumberFormat="1" applyFont="1" applyFill="1" applyBorder="1" applyAlignment="1" applyProtection="1">
      <alignment horizontal="center" vertical="center" shrinkToFit="1"/>
    </xf>
    <xf numFmtId="178" fontId="8" fillId="2" borderId="26" xfId="2" applyNumberFormat="1" applyFont="1" applyFill="1" applyBorder="1" applyAlignment="1">
      <alignment horizontal="center" vertical="center" shrinkToFit="1"/>
    </xf>
    <xf numFmtId="178" fontId="8" fillId="2" borderId="17" xfId="2" applyNumberFormat="1" applyFont="1" applyFill="1" applyBorder="1" applyAlignment="1" applyProtection="1">
      <alignment horizontal="center" vertical="center" shrinkToFit="1"/>
    </xf>
    <xf numFmtId="178" fontId="8" fillId="2" borderId="27" xfId="2" applyNumberFormat="1" applyFont="1" applyFill="1" applyBorder="1" applyAlignment="1">
      <alignment horizontal="center" vertical="center" shrinkToFit="1"/>
    </xf>
    <xf numFmtId="178" fontId="8" fillId="2" borderId="4" xfId="2" applyNumberFormat="1" applyFont="1" applyFill="1" applyBorder="1" applyAlignment="1" applyProtection="1">
      <alignment horizontal="center" vertical="center"/>
    </xf>
    <xf numFmtId="178" fontId="8" fillId="2" borderId="6" xfId="2" applyNumberFormat="1" applyFont="1" applyFill="1" applyBorder="1" applyAlignment="1">
      <alignment horizontal="center" vertical="center"/>
    </xf>
    <xf numFmtId="178" fontId="7" fillId="2" borderId="13" xfId="2" applyNumberFormat="1" applyFont="1" applyFill="1" applyBorder="1" applyAlignment="1" applyProtection="1">
      <alignment horizontal="center" vertical="center" shrinkToFit="1"/>
    </xf>
    <xf numFmtId="178" fontId="8" fillId="2" borderId="2" xfId="2" applyNumberFormat="1" applyFont="1" applyFill="1" applyBorder="1" applyAlignment="1">
      <alignment horizontal="center" vertical="center" shrinkToFit="1"/>
    </xf>
    <xf numFmtId="178" fontId="8" fillId="2" borderId="53" xfId="2" applyNumberFormat="1" applyFont="1" applyFill="1" applyBorder="1" applyAlignment="1">
      <alignment horizontal="center" vertical="center" shrinkToFit="1"/>
    </xf>
    <xf numFmtId="178" fontId="8" fillId="2" borderId="21" xfId="2" applyNumberFormat="1" applyFont="1" applyFill="1" applyBorder="1" applyAlignment="1">
      <alignment horizontal="center" vertical="center" shrinkToFit="1"/>
    </xf>
    <xf numFmtId="178" fontId="7" fillId="2" borderId="14" xfId="2" applyNumberFormat="1" applyFont="1" applyFill="1" applyBorder="1" applyAlignment="1" applyProtection="1">
      <alignment horizontal="center" vertical="center" shrinkToFit="1"/>
    </xf>
    <xf numFmtId="178" fontId="7" fillId="2" borderId="17" xfId="2" applyNumberFormat="1" applyFont="1" applyFill="1" applyBorder="1" applyAlignment="1" applyProtection="1">
      <alignment horizontal="center" vertical="center" shrinkToFit="1"/>
    </xf>
  </cellXfs>
  <cellStyles count="4">
    <cellStyle name="桁区切り 2" xfId="1"/>
    <cellStyle name="標準" xfId="0" builtinId="0"/>
    <cellStyle name="標準 3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L40"/>
  <sheetViews>
    <sheetView tabSelected="1" defaultGridColor="0" view="pageBreakPreview" colorId="22" zoomScale="70" zoomScaleNormal="40" zoomScaleSheetLayoutView="70" workbookViewId="0">
      <selection activeCell="AK17" sqref="AK17"/>
    </sheetView>
  </sheetViews>
  <sheetFormatPr defaultColWidth="8.69921875" defaultRowHeight="24.95" customHeight="1"/>
  <cols>
    <col min="1" max="1" width="11.19921875" style="4" customWidth="1"/>
    <col min="2" max="25" width="6.69921875" style="4" customWidth="1"/>
    <col min="26" max="27" width="0" style="4" hidden="1" customWidth="1"/>
    <col min="28" max="31" width="7.69921875" style="4" customWidth="1"/>
    <col min="32" max="32" width="8.69921875" style="4" customWidth="1"/>
    <col min="33" max="41" width="8.69921875" style="113"/>
    <col min="42" max="16384" width="8.69921875" style="4"/>
  </cols>
  <sheetData>
    <row r="1" spans="1:32" ht="33" customHeight="1" thickBot="1">
      <c r="A1" s="112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 t="s">
        <v>38</v>
      </c>
      <c r="AE1" s="2"/>
      <c r="AF1" s="3"/>
    </row>
    <row r="2" spans="1:32" ht="24.95" customHeight="1">
      <c r="A2" s="115" t="s">
        <v>2</v>
      </c>
      <c r="B2" s="128" t="s">
        <v>39</v>
      </c>
      <c r="C2" s="129"/>
      <c r="D2" s="129"/>
      <c r="E2" s="129"/>
      <c r="F2" s="129"/>
      <c r="G2" s="129"/>
      <c r="H2" s="129"/>
      <c r="I2" s="129"/>
      <c r="J2" s="130"/>
      <c r="K2" s="132" t="s">
        <v>40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5" t="s">
        <v>0</v>
      </c>
      <c r="AA2" s="6"/>
      <c r="AB2" s="128" t="s">
        <v>41</v>
      </c>
      <c r="AC2" s="129"/>
      <c r="AD2" s="130"/>
      <c r="AE2" s="92"/>
      <c r="AF2" s="3"/>
    </row>
    <row r="3" spans="1:32" ht="24.95" customHeight="1">
      <c r="A3" s="116"/>
      <c r="B3" s="118" t="s">
        <v>42</v>
      </c>
      <c r="C3" s="119"/>
      <c r="D3" s="119"/>
      <c r="E3" s="120" t="s">
        <v>43</v>
      </c>
      <c r="F3" s="119"/>
      <c r="G3" s="119"/>
      <c r="H3" s="120" t="s">
        <v>1</v>
      </c>
      <c r="I3" s="119"/>
      <c r="J3" s="121"/>
      <c r="K3" s="133" t="s">
        <v>44</v>
      </c>
      <c r="L3" s="119"/>
      <c r="M3" s="119"/>
      <c r="N3" s="120" t="s">
        <v>45</v>
      </c>
      <c r="O3" s="119"/>
      <c r="P3" s="119"/>
      <c r="Q3" s="120" t="s">
        <v>46</v>
      </c>
      <c r="R3" s="119"/>
      <c r="S3" s="119"/>
      <c r="T3" s="120" t="s">
        <v>47</v>
      </c>
      <c r="U3" s="119"/>
      <c r="V3" s="119"/>
      <c r="W3" s="120" t="s">
        <v>1</v>
      </c>
      <c r="X3" s="119"/>
      <c r="Y3" s="119"/>
      <c r="Z3" s="7"/>
      <c r="AA3" s="8"/>
      <c r="AB3" s="131"/>
      <c r="AC3" s="119"/>
      <c r="AD3" s="121"/>
      <c r="AE3" s="92"/>
      <c r="AF3" s="3"/>
    </row>
    <row r="4" spans="1:32" ht="24.95" customHeight="1">
      <c r="A4" s="116"/>
      <c r="B4" s="122" t="s">
        <v>61</v>
      </c>
      <c r="C4" s="124" t="s">
        <v>63</v>
      </c>
      <c r="D4" s="126" t="s">
        <v>48</v>
      </c>
      <c r="E4" s="122" t="s">
        <v>60</v>
      </c>
      <c r="F4" s="124" t="s">
        <v>62</v>
      </c>
      <c r="G4" s="126" t="s">
        <v>48</v>
      </c>
      <c r="H4" s="122" t="s">
        <v>60</v>
      </c>
      <c r="I4" s="124" t="s">
        <v>62</v>
      </c>
      <c r="J4" s="126" t="s">
        <v>48</v>
      </c>
      <c r="K4" s="122" t="s">
        <v>60</v>
      </c>
      <c r="L4" s="124" t="s">
        <v>62</v>
      </c>
      <c r="M4" s="126" t="s">
        <v>48</v>
      </c>
      <c r="N4" s="122" t="s">
        <v>60</v>
      </c>
      <c r="O4" s="124" t="s">
        <v>62</v>
      </c>
      <c r="P4" s="126" t="s">
        <v>48</v>
      </c>
      <c r="Q4" s="122" t="s">
        <v>60</v>
      </c>
      <c r="R4" s="124" t="s">
        <v>62</v>
      </c>
      <c r="S4" s="126" t="s">
        <v>48</v>
      </c>
      <c r="T4" s="122" t="s">
        <v>60</v>
      </c>
      <c r="U4" s="124" t="s">
        <v>62</v>
      </c>
      <c r="V4" s="126" t="s">
        <v>48</v>
      </c>
      <c r="W4" s="122" t="s">
        <v>60</v>
      </c>
      <c r="X4" s="124" t="s">
        <v>62</v>
      </c>
      <c r="Y4" s="126" t="s">
        <v>48</v>
      </c>
      <c r="Z4" s="9"/>
      <c r="AA4" s="10"/>
      <c r="AB4" s="122" t="s">
        <v>60</v>
      </c>
      <c r="AC4" s="124" t="s">
        <v>62</v>
      </c>
      <c r="AD4" s="126" t="s">
        <v>48</v>
      </c>
      <c r="AE4" s="93"/>
      <c r="AF4" s="3"/>
    </row>
    <row r="5" spans="1:32" ht="24.95" customHeight="1" thickBot="1">
      <c r="A5" s="117"/>
      <c r="B5" s="123"/>
      <c r="C5" s="125"/>
      <c r="D5" s="127"/>
      <c r="E5" s="123"/>
      <c r="F5" s="125"/>
      <c r="G5" s="127"/>
      <c r="H5" s="123"/>
      <c r="I5" s="125"/>
      <c r="J5" s="127"/>
      <c r="K5" s="123"/>
      <c r="L5" s="125"/>
      <c r="M5" s="127"/>
      <c r="N5" s="123"/>
      <c r="O5" s="125"/>
      <c r="P5" s="127"/>
      <c r="Q5" s="123"/>
      <c r="R5" s="125"/>
      <c r="S5" s="127"/>
      <c r="T5" s="123"/>
      <c r="U5" s="125"/>
      <c r="V5" s="127"/>
      <c r="W5" s="123"/>
      <c r="X5" s="125"/>
      <c r="Y5" s="127"/>
      <c r="Z5" s="11" t="s">
        <v>3</v>
      </c>
      <c r="AA5" s="12" t="s">
        <v>4</v>
      </c>
      <c r="AB5" s="123"/>
      <c r="AC5" s="125"/>
      <c r="AD5" s="127"/>
      <c r="AE5" s="94"/>
      <c r="AF5" s="3"/>
    </row>
    <row r="6" spans="1:32" ht="28.5" customHeight="1">
      <c r="A6" s="13" t="s">
        <v>5</v>
      </c>
      <c r="B6" s="14">
        <v>379</v>
      </c>
      <c r="C6" s="15">
        <v>372</v>
      </c>
      <c r="D6" s="97">
        <f t="shared" ref="D6:D14" si="0">B6-C6</f>
        <v>7</v>
      </c>
      <c r="E6" s="17">
        <v>400</v>
      </c>
      <c r="F6" s="16">
        <v>398</v>
      </c>
      <c r="G6" s="97">
        <f t="shared" ref="G6:G14" si="1">E6-F6</f>
        <v>2</v>
      </c>
      <c r="H6" s="18">
        <f t="shared" ref="H6:H14" si="2">B6+E6</f>
        <v>779</v>
      </c>
      <c r="I6" s="18">
        <f>SUM(C6+F6)</f>
        <v>770</v>
      </c>
      <c r="J6" s="102">
        <f t="shared" ref="J6:J14" si="3">H6-I6</f>
        <v>9</v>
      </c>
      <c r="K6" s="19">
        <v>0</v>
      </c>
      <c r="L6" s="15">
        <v>0</v>
      </c>
      <c r="M6" s="97">
        <f t="shared" ref="M6:M14" si="4">K6-L6</f>
        <v>0</v>
      </c>
      <c r="N6" s="16">
        <v>137</v>
      </c>
      <c r="O6" s="16">
        <v>136</v>
      </c>
      <c r="P6" s="97">
        <f t="shared" ref="P6:P14" si="5">N6-O6</f>
        <v>1</v>
      </c>
      <c r="Q6" s="16">
        <v>93</v>
      </c>
      <c r="R6" s="16">
        <v>85</v>
      </c>
      <c r="S6" s="97">
        <f t="shared" ref="S6:S14" si="6">Q6-R6</f>
        <v>8</v>
      </c>
      <c r="T6" s="16">
        <v>118</v>
      </c>
      <c r="U6" s="16">
        <v>120</v>
      </c>
      <c r="V6" s="97">
        <f t="shared" ref="V6:V14" si="7">T6-U6</f>
        <v>-2</v>
      </c>
      <c r="W6" s="18">
        <f t="shared" ref="W6:W14" si="8">K6+N6+Q6+T6</f>
        <v>348</v>
      </c>
      <c r="X6" s="18">
        <f>SUM(L6+O6+R6+U6)</f>
        <v>341</v>
      </c>
      <c r="Y6" s="107">
        <f t="shared" ref="Y6:Y14" si="9">M6+P6+S6+V6</f>
        <v>7</v>
      </c>
      <c r="Z6" s="18">
        <v>2351</v>
      </c>
      <c r="AA6" s="20">
        <v>2354</v>
      </c>
      <c r="AB6" s="21">
        <v>2916</v>
      </c>
      <c r="AC6" s="22">
        <v>2902</v>
      </c>
      <c r="AD6" s="102">
        <f t="shared" ref="AD6:AD14" si="10">AB6-AC6</f>
        <v>14</v>
      </c>
      <c r="AE6" s="95"/>
      <c r="AF6" s="3"/>
    </row>
    <row r="7" spans="1:32" ht="28.5" customHeight="1">
      <c r="A7" s="23" t="s">
        <v>6</v>
      </c>
      <c r="B7" s="24">
        <v>83</v>
      </c>
      <c r="C7" s="25">
        <v>90</v>
      </c>
      <c r="D7" s="98">
        <f t="shared" si="0"/>
        <v>-7</v>
      </c>
      <c r="E7" s="27">
        <v>94</v>
      </c>
      <c r="F7" s="26">
        <v>93</v>
      </c>
      <c r="G7" s="98">
        <f t="shared" si="1"/>
        <v>1</v>
      </c>
      <c r="H7" s="18">
        <f t="shared" si="2"/>
        <v>177</v>
      </c>
      <c r="I7" s="18">
        <f t="shared" ref="I7:I14" si="11">SUM(C7+F7)</f>
        <v>183</v>
      </c>
      <c r="J7" s="103">
        <f t="shared" si="3"/>
        <v>-6</v>
      </c>
      <c r="K7" s="28">
        <v>202</v>
      </c>
      <c r="L7" s="25">
        <v>205</v>
      </c>
      <c r="M7" s="98">
        <f t="shared" si="4"/>
        <v>-3</v>
      </c>
      <c r="N7" s="26">
        <v>25</v>
      </c>
      <c r="O7" s="26">
        <v>26</v>
      </c>
      <c r="P7" s="98">
        <f t="shared" si="5"/>
        <v>-1</v>
      </c>
      <c r="Q7" s="26">
        <v>0</v>
      </c>
      <c r="R7" s="26">
        <v>0</v>
      </c>
      <c r="S7" s="98">
        <f t="shared" si="6"/>
        <v>0</v>
      </c>
      <c r="T7" s="26">
        <v>36</v>
      </c>
      <c r="U7" s="26">
        <v>36</v>
      </c>
      <c r="V7" s="98">
        <f t="shared" si="7"/>
        <v>0</v>
      </c>
      <c r="W7" s="29">
        <f t="shared" si="8"/>
        <v>263</v>
      </c>
      <c r="X7" s="29">
        <f t="shared" ref="X7:X14" si="12">SUM(L7+O7+R7+U7)</f>
        <v>267</v>
      </c>
      <c r="Y7" s="108">
        <f t="shared" si="9"/>
        <v>-4</v>
      </c>
      <c r="Z7" s="29">
        <v>363</v>
      </c>
      <c r="AA7" s="30">
        <v>360</v>
      </c>
      <c r="AB7" s="31">
        <v>727</v>
      </c>
      <c r="AC7" s="32">
        <v>726</v>
      </c>
      <c r="AD7" s="103">
        <f t="shared" si="10"/>
        <v>1</v>
      </c>
      <c r="AE7" s="95"/>
      <c r="AF7" s="3"/>
    </row>
    <row r="8" spans="1:32" ht="28.5" customHeight="1">
      <c r="A8" s="23" t="s">
        <v>7</v>
      </c>
      <c r="B8" s="24">
        <v>65</v>
      </c>
      <c r="C8" s="25">
        <v>68</v>
      </c>
      <c r="D8" s="98">
        <f t="shared" si="0"/>
        <v>-3</v>
      </c>
      <c r="E8" s="27">
        <v>75</v>
      </c>
      <c r="F8" s="26">
        <v>75</v>
      </c>
      <c r="G8" s="98">
        <f t="shared" si="1"/>
        <v>0</v>
      </c>
      <c r="H8" s="29">
        <f t="shared" si="2"/>
        <v>140</v>
      </c>
      <c r="I8" s="29">
        <f t="shared" si="11"/>
        <v>143</v>
      </c>
      <c r="J8" s="103">
        <f t="shared" si="3"/>
        <v>-3</v>
      </c>
      <c r="K8" s="28">
        <v>341</v>
      </c>
      <c r="L8" s="25">
        <v>329</v>
      </c>
      <c r="M8" s="98">
        <f t="shared" si="4"/>
        <v>12</v>
      </c>
      <c r="N8" s="26">
        <v>21</v>
      </c>
      <c r="O8" s="26">
        <v>22</v>
      </c>
      <c r="P8" s="98">
        <f t="shared" si="5"/>
        <v>-1</v>
      </c>
      <c r="Q8" s="26">
        <v>14</v>
      </c>
      <c r="R8" s="26">
        <v>14</v>
      </c>
      <c r="S8" s="98">
        <f t="shared" si="6"/>
        <v>0</v>
      </c>
      <c r="T8" s="26">
        <v>29</v>
      </c>
      <c r="U8" s="26">
        <v>28</v>
      </c>
      <c r="V8" s="98">
        <f t="shared" si="7"/>
        <v>1</v>
      </c>
      <c r="W8" s="29">
        <f t="shared" si="8"/>
        <v>405</v>
      </c>
      <c r="X8" s="29">
        <f t="shared" si="12"/>
        <v>393</v>
      </c>
      <c r="Y8" s="108">
        <f t="shared" si="9"/>
        <v>12</v>
      </c>
      <c r="Z8" s="18">
        <v>356</v>
      </c>
      <c r="AA8" s="20">
        <v>357</v>
      </c>
      <c r="AB8" s="33">
        <v>883</v>
      </c>
      <c r="AC8" s="34">
        <v>889</v>
      </c>
      <c r="AD8" s="103">
        <f t="shared" si="10"/>
        <v>-6</v>
      </c>
      <c r="AE8" s="95"/>
      <c r="AF8" s="3"/>
    </row>
    <row r="9" spans="1:32" ht="28.5" customHeight="1">
      <c r="A9" s="23" t="s">
        <v>59</v>
      </c>
      <c r="B9" s="24">
        <v>24</v>
      </c>
      <c r="C9" s="25">
        <v>23</v>
      </c>
      <c r="D9" s="98">
        <f t="shared" si="0"/>
        <v>1</v>
      </c>
      <c r="E9" s="27">
        <v>48</v>
      </c>
      <c r="F9" s="26">
        <v>47</v>
      </c>
      <c r="G9" s="98">
        <f t="shared" si="1"/>
        <v>1</v>
      </c>
      <c r="H9" s="29">
        <f t="shared" si="2"/>
        <v>72</v>
      </c>
      <c r="I9" s="29">
        <f t="shared" si="11"/>
        <v>70</v>
      </c>
      <c r="J9" s="103">
        <f t="shared" si="3"/>
        <v>2</v>
      </c>
      <c r="K9" s="28">
        <v>178</v>
      </c>
      <c r="L9" s="25">
        <v>170</v>
      </c>
      <c r="M9" s="98">
        <f t="shared" si="4"/>
        <v>8</v>
      </c>
      <c r="N9" s="26">
        <v>9</v>
      </c>
      <c r="O9" s="26">
        <v>8</v>
      </c>
      <c r="P9" s="98">
        <f t="shared" si="5"/>
        <v>1</v>
      </c>
      <c r="Q9" s="26">
        <v>0</v>
      </c>
      <c r="R9" s="26">
        <v>0</v>
      </c>
      <c r="S9" s="98">
        <f t="shared" si="6"/>
        <v>0</v>
      </c>
      <c r="T9" s="26">
        <v>21</v>
      </c>
      <c r="U9" s="26">
        <v>22</v>
      </c>
      <c r="V9" s="98">
        <f t="shared" si="7"/>
        <v>-1</v>
      </c>
      <c r="W9" s="29">
        <f t="shared" si="8"/>
        <v>208</v>
      </c>
      <c r="X9" s="29">
        <f t="shared" si="12"/>
        <v>200</v>
      </c>
      <c r="Y9" s="108">
        <f t="shared" si="9"/>
        <v>8</v>
      </c>
      <c r="Z9" s="29">
        <v>300</v>
      </c>
      <c r="AA9" s="30">
        <v>299</v>
      </c>
      <c r="AB9" s="31">
        <v>471</v>
      </c>
      <c r="AC9" s="32">
        <v>459</v>
      </c>
      <c r="AD9" s="103">
        <f t="shared" si="10"/>
        <v>12</v>
      </c>
      <c r="AE9" s="95"/>
      <c r="AF9" s="3"/>
    </row>
    <row r="10" spans="1:32" ht="28.5" customHeight="1">
      <c r="A10" s="23" t="s">
        <v>9</v>
      </c>
      <c r="B10" s="24">
        <v>48</v>
      </c>
      <c r="C10" s="25">
        <v>46</v>
      </c>
      <c r="D10" s="98">
        <f t="shared" si="0"/>
        <v>2</v>
      </c>
      <c r="E10" s="27">
        <v>45</v>
      </c>
      <c r="F10" s="26">
        <v>45</v>
      </c>
      <c r="G10" s="98">
        <f t="shared" si="1"/>
        <v>0</v>
      </c>
      <c r="H10" s="29">
        <f t="shared" si="2"/>
        <v>93</v>
      </c>
      <c r="I10" s="29">
        <f t="shared" si="11"/>
        <v>91</v>
      </c>
      <c r="J10" s="103">
        <f t="shared" si="3"/>
        <v>2</v>
      </c>
      <c r="K10" s="28">
        <v>0</v>
      </c>
      <c r="L10" s="25">
        <v>0</v>
      </c>
      <c r="M10" s="98">
        <f t="shared" si="4"/>
        <v>0</v>
      </c>
      <c r="N10" s="26">
        <v>14</v>
      </c>
      <c r="O10" s="26">
        <v>15</v>
      </c>
      <c r="P10" s="98">
        <f t="shared" si="5"/>
        <v>-1</v>
      </c>
      <c r="Q10" s="26">
        <v>7</v>
      </c>
      <c r="R10" s="26">
        <v>8</v>
      </c>
      <c r="S10" s="98">
        <f t="shared" si="6"/>
        <v>-1</v>
      </c>
      <c r="T10" s="26">
        <v>21</v>
      </c>
      <c r="U10" s="26">
        <v>20</v>
      </c>
      <c r="V10" s="98">
        <f t="shared" si="7"/>
        <v>1</v>
      </c>
      <c r="W10" s="29">
        <f t="shared" si="8"/>
        <v>42</v>
      </c>
      <c r="X10" s="29">
        <f t="shared" si="12"/>
        <v>43</v>
      </c>
      <c r="Y10" s="108">
        <f t="shared" si="9"/>
        <v>-1</v>
      </c>
      <c r="Z10" s="29">
        <v>258</v>
      </c>
      <c r="AA10" s="30">
        <v>264</v>
      </c>
      <c r="AB10" s="35">
        <v>325</v>
      </c>
      <c r="AC10" s="36">
        <v>322</v>
      </c>
      <c r="AD10" s="103">
        <f t="shared" si="10"/>
        <v>3</v>
      </c>
      <c r="AE10" s="95"/>
      <c r="AF10" s="3"/>
    </row>
    <row r="11" spans="1:32" ht="28.5" customHeight="1">
      <c r="A11" s="23" t="s">
        <v>10</v>
      </c>
      <c r="B11" s="24">
        <v>99</v>
      </c>
      <c r="C11" s="25">
        <v>98</v>
      </c>
      <c r="D11" s="98">
        <f t="shared" si="0"/>
        <v>1</v>
      </c>
      <c r="E11" s="27">
        <v>150</v>
      </c>
      <c r="F11" s="26">
        <v>150</v>
      </c>
      <c r="G11" s="98">
        <f t="shared" si="1"/>
        <v>0</v>
      </c>
      <c r="H11" s="29">
        <f t="shared" si="2"/>
        <v>249</v>
      </c>
      <c r="I11" s="29">
        <f t="shared" si="11"/>
        <v>248</v>
      </c>
      <c r="J11" s="103">
        <f t="shared" si="3"/>
        <v>1</v>
      </c>
      <c r="K11" s="28">
        <v>0</v>
      </c>
      <c r="L11" s="25">
        <v>0</v>
      </c>
      <c r="M11" s="98">
        <f t="shared" si="4"/>
        <v>0</v>
      </c>
      <c r="N11" s="26">
        <v>28</v>
      </c>
      <c r="O11" s="26">
        <v>28</v>
      </c>
      <c r="P11" s="98">
        <f t="shared" si="5"/>
        <v>0</v>
      </c>
      <c r="Q11" s="26">
        <v>4</v>
      </c>
      <c r="R11" s="26">
        <v>4</v>
      </c>
      <c r="S11" s="98">
        <f t="shared" si="6"/>
        <v>0</v>
      </c>
      <c r="T11" s="26">
        <v>39</v>
      </c>
      <c r="U11" s="26">
        <v>39</v>
      </c>
      <c r="V11" s="98">
        <f t="shared" si="7"/>
        <v>0</v>
      </c>
      <c r="W11" s="29">
        <f t="shared" si="8"/>
        <v>71</v>
      </c>
      <c r="X11" s="29">
        <f t="shared" si="12"/>
        <v>71</v>
      </c>
      <c r="Y11" s="108">
        <f t="shared" si="9"/>
        <v>0</v>
      </c>
      <c r="Z11" s="29">
        <v>467</v>
      </c>
      <c r="AA11" s="30">
        <v>471</v>
      </c>
      <c r="AB11" s="33">
        <v>880</v>
      </c>
      <c r="AC11" s="34">
        <v>863</v>
      </c>
      <c r="AD11" s="103">
        <f t="shared" si="10"/>
        <v>17</v>
      </c>
      <c r="AE11" s="95"/>
      <c r="AF11" s="3"/>
    </row>
    <row r="12" spans="1:32" ht="28.5" customHeight="1">
      <c r="A12" s="23" t="s">
        <v>11</v>
      </c>
      <c r="B12" s="24">
        <v>41</v>
      </c>
      <c r="C12" s="25">
        <v>42</v>
      </c>
      <c r="D12" s="98">
        <f t="shared" si="0"/>
        <v>-1</v>
      </c>
      <c r="E12" s="27">
        <v>57</v>
      </c>
      <c r="F12" s="26">
        <v>55</v>
      </c>
      <c r="G12" s="98">
        <f t="shared" si="1"/>
        <v>2</v>
      </c>
      <c r="H12" s="29">
        <f t="shared" si="2"/>
        <v>98</v>
      </c>
      <c r="I12" s="29">
        <f t="shared" si="11"/>
        <v>97</v>
      </c>
      <c r="J12" s="103">
        <f t="shared" si="3"/>
        <v>1</v>
      </c>
      <c r="K12" s="28">
        <v>302</v>
      </c>
      <c r="L12" s="25">
        <v>300</v>
      </c>
      <c r="M12" s="98">
        <f t="shared" si="4"/>
        <v>2</v>
      </c>
      <c r="N12" s="26">
        <v>10</v>
      </c>
      <c r="O12" s="26">
        <v>10</v>
      </c>
      <c r="P12" s="98">
        <f t="shared" si="5"/>
        <v>0</v>
      </c>
      <c r="Q12" s="26">
        <v>0</v>
      </c>
      <c r="R12" s="26">
        <v>0</v>
      </c>
      <c r="S12" s="98">
        <f t="shared" si="6"/>
        <v>0</v>
      </c>
      <c r="T12" s="26">
        <v>20</v>
      </c>
      <c r="U12" s="26">
        <v>20</v>
      </c>
      <c r="V12" s="98">
        <f t="shared" si="7"/>
        <v>0</v>
      </c>
      <c r="W12" s="29">
        <f t="shared" si="8"/>
        <v>332</v>
      </c>
      <c r="X12" s="29">
        <f t="shared" si="12"/>
        <v>330</v>
      </c>
      <c r="Y12" s="108">
        <f t="shared" si="9"/>
        <v>2</v>
      </c>
      <c r="Z12" s="29">
        <v>246</v>
      </c>
      <c r="AA12" s="30">
        <v>241</v>
      </c>
      <c r="AB12" s="37">
        <v>632</v>
      </c>
      <c r="AC12" s="38">
        <v>630</v>
      </c>
      <c r="AD12" s="103">
        <f t="shared" si="10"/>
        <v>2</v>
      </c>
      <c r="AE12" s="95"/>
      <c r="AF12" s="3"/>
    </row>
    <row r="13" spans="1:32" ht="28.5" customHeight="1">
      <c r="A13" s="23" t="s">
        <v>29</v>
      </c>
      <c r="B13" s="24">
        <v>55</v>
      </c>
      <c r="C13" s="25">
        <v>57</v>
      </c>
      <c r="D13" s="98">
        <f t="shared" si="0"/>
        <v>-2</v>
      </c>
      <c r="E13" s="27">
        <v>0</v>
      </c>
      <c r="F13" s="26">
        <v>0</v>
      </c>
      <c r="G13" s="98">
        <f t="shared" si="1"/>
        <v>0</v>
      </c>
      <c r="H13" s="29">
        <f t="shared" si="2"/>
        <v>55</v>
      </c>
      <c r="I13" s="29">
        <f t="shared" si="11"/>
        <v>57</v>
      </c>
      <c r="J13" s="103">
        <f t="shared" si="3"/>
        <v>-2</v>
      </c>
      <c r="K13" s="28">
        <v>3</v>
      </c>
      <c r="L13" s="25">
        <v>3</v>
      </c>
      <c r="M13" s="98">
        <f t="shared" si="4"/>
        <v>0</v>
      </c>
      <c r="N13" s="26">
        <v>19</v>
      </c>
      <c r="O13" s="26">
        <v>21</v>
      </c>
      <c r="P13" s="98">
        <f t="shared" si="5"/>
        <v>-2</v>
      </c>
      <c r="Q13" s="26">
        <v>8</v>
      </c>
      <c r="R13" s="26">
        <v>9</v>
      </c>
      <c r="S13" s="98">
        <f t="shared" si="6"/>
        <v>-1</v>
      </c>
      <c r="T13" s="26">
        <v>37</v>
      </c>
      <c r="U13" s="26">
        <v>28</v>
      </c>
      <c r="V13" s="98">
        <f t="shared" si="7"/>
        <v>9</v>
      </c>
      <c r="W13" s="29">
        <f t="shared" si="8"/>
        <v>67</v>
      </c>
      <c r="X13" s="29">
        <f t="shared" si="12"/>
        <v>61</v>
      </c>
      <c r="Y13" s="108">
        <f t="shared" si="9"/>
        <v>6</v>
      </c>
      <c r="Z13" s="29">
        <v>92</v>
      </c>
      <c r="AA13" s="30">
        <v>89</v>
      </c>
      <c r="AB13" s="33">
        <v>547</v>
      </c>
      <c r="AC13" s="34">
        <v>550</v>
      </c>
      <c r="AD13" s="103">
        <f t="shared" si="10"/>
        <v>-3</v>
      </c>
      <c r="AE13" s="95"/>
      <c r="AF13" s="3"/>
    </row>
    <row r="14" spans="1:32" ht="28.5" customHeight="1" thickBot="1">
      <c r="A14" s="39" t="s">
        <v>30</v>
      </c>
      <c r="B14" s="40">
        <v>34</v>
      </c>
      <c r="C14" s="41">
        <v>37</v>
      </c>
      <c r="D14" s="99">
        <f t="shared" si="0"/>
        <v>-3</v>
      </c>
      <c r="E14" s="43">
        <v>0</v>
      </c>
      <c r="F14" s="42">
        <v>0</v>
      </c>
      <c r="G14" s="99">
        <f t="shared" si="1"/>
        <v>0</v>
      </c>
      <c r="H14" s="44">
        <f t="shared" si="2"/>
        <v>34</v>
      </c>
      <c r="I14" s="44">
        <f t="shared" si="11"/>
        <v>37</v>
      </c>
      <c r="J14" s="104">
        <f t="shared" si="3"/>
        <v>-3</v>
      </c>
      <c r="K14" s="45">
        <v>0</v>
      </c>
      <c r="L14" s="41">
        <v>0</v>
      </c>
      <c r="M14" s="99">
        <f t="shared" si="4"/>
        <v>0</v>
      </c>
      <c r="N14" s="42">
        <v>14</v>
      </c>
      <c r="O14" s="42">
        <v>15</v>
      </c>
      <c r="P14" s="99">
        <f t="shared" si="5"/>
        <v>-1</v>
      </c>
      <c r="Q14" s="42">
        <v>16</v>
      </c>
      <c r="R14" s="42">
        <v>16</v>
      </c>
      <c r="S14" s="99">
        <f t="shared" si="6"/>
        <v>0</v>
      </c>
      <c r="T14" s="42">
        <v>26</v>
      </c>
      <c r="U14" s="42">
        <v>26</v>
      </c>
      <c r="V14" s="99">
        <f t="shared" si="7"/>
        <v>0</v>
      </c>
      <c r="W14" s="44">
        <f t="shared" si="8"/>
        <v>56</v>
      </c>
      <c r="X14" s="44">
        <f t="shared" si="12"/>
        <v>57</v>
      </c>
      <c r="Y14" s="109">
        <f t="shared" si="9"/>
        <v>-1</v>
      </c>
      <c r="Z14" s="46">
        <v>81</v>
      </c>
      <c r="AA14" s="47">
        <v>81</v>
      </c>
      <c r="AB14" s="48">
        <v>320</v>
      </c>
      <c r="AC14" s="49">
        <v>329</v>
      </c>
      <c r="AD14" s="104">
        <f t="shared" si="10"/>
        <v>-9</v>
      </c>
      <c r="AE14" s="95"/>
      <c r="AF14" s="3"/>
    </row>
    <row r="15" spans="1:32" ht="28.5" customHeight="1" thickBot="1">
      <c r="A15" s="50" t="s">
        <v>35</v>
      </c>
      <c r="B15" s="51">
        <f t="shared" ref="B15:Y15" si="13">SUM(B6:B14)</f>
        <v>828</v>
      </c>
      <c r="C15" s="52">
        <f t="shared" si="13"/>
        <v>833</v>
      </c>
      <c r="D15" s="100">
        <f t="shared" si="13"/>
        <v>-5</v>
      </c>
      <c r="E15" s="53">
        <f t="shared" si="13"/>
        <v>869</v>
      </c>
      <c r="F15" s="53">
        <f t="shared" si="13"/>
        <v>863</v>
      </c>
      <c r="G15" s="100">
        <f t="shared" si="13"/>
        <v>6</v>
      </c>
      <c r="H15" s="53">
        <f t="shared" si="13"/>
        <v>1697</v>
      </c>
      <c r="I15" s="53">
        <f t="shared" si="13"/>
        <v>1696</v>
      </c>
      <c r="J15" s="105">
        <f t="shared" si="13"/>
        <v>1</v>
      </c>
      <c r="K15" s="52">
        <f t="shared" si="13"/>
        <v>1026</v>
      </c>
      <c r="L15" s="52">
        <f t="shared" si="13"/>
        <v>1007</v>
      </c>
      <c r="M15" s="100">
        <f t="shared" si="13"/>
        <v>19</v>
      </c>
      <c r="N15" s="53">
        <f t="shared" si="13"/>
        <v>277</v>
      </c>
      <c r="O15" s="53">
        <f t="shared" si="13"/>
        <v>281</v>
      </c>
      <c r="P15" s="100">
        <f t="shared" si="13"/>
        <v>-4</v>
      </c>
      <c r="Q15" s="53">
        <f t="shared" si="13"/>
        <v>142</v>
      </c>
      <c r="R15" s="53">
        <f t="shared" si="13"/>
        <v>136</v>
      </c>
      <c r="S15" s="100">
        <f t="shared" si="13"/>
        <v>6</v>
      </c>
      <c r="T15" s="53">
        <f t="shared" si="13"/>
        <v>347</v>
      </c>
      <c r="U15" s="53">
        <f t="shared" si="13"/>
        <v>339</v>
      </c>
      <c r="V15" s="100">
        <f t="shared" si="13"/>
        <v>8</v>
      </c>
      <c r="W15" s="53">
        <f t="shared" si="13"/>
        <v>1792</v>
      </c>
      <c r="X15" s="53">
        <f t="shared" si="13"/>
        <v>1763</v>
      </c>
      <c r="Y15" s="100">
        <f t="shared" si="13"/>
        <v>29</v>
      </c>
      <c r="Z15" s="54">
        <v>58</v>
      </c>
      <c r="AA15" s="55">
        <v>60</v>
      </c>
      <c r="AB15" s="51">
        <f>SUM(AB6:AB14)</f>
        <v>7701</v>
      </c>
      <c r="AC15" s="52">
        <f>SUM(AC6:AC14)</f>
        <v>7670</v>
      </c>
      <c r="AD15" s="110">
        <f>SUM(AD6:AD14)</f>
        <v>31</v>
      </c>
      <c r="AE15" s="96"/>
      <c r="AF15" s="3"/>
    </row>
    <row r="16" spans="1:32" ht="28.5" customHeight="1">
      <c r="A16" s="13" t="s">
        <v>31</v>
      </c>
      <c r="B16" s="56">
        <v>18</v>
      </c>
      <c r="C16" s="57">
        <v>18</v>
      </c>
      <c r="D16" s="97">
        <f t="shared" ref="D16:D36" si="14">B16-C16</f>
        <v>0</v>
      </c>
      <c r="E16" s="16">
        <v>37</v>
      </c>
      <c r="F16" s="16">
        <v>38</v>
      </c>
      <c r="G16" s="97">
        <f t="shared" ref="G16:G36" si="15">E16-F16</f>
        <v>-1</v>
      </c>
      <c r="H16" s="18">
        <f t="shared" ref="H16:H36" si="16">B16+E16</f>
        <v>55</v>
      </c>
      <c r="I16" s="18">
        <f t="shared" ref="I16:I36" si="17">SUM(C16+F16)</f>
        <v>56</v>
      </c>
      <c r="J16" s="102">
        <f t="shared" ref="J16:J36" si="18">H16-I16</f>
        <v>-1</v>
      </c>
      <c r="K16" s="15">
        <v>4</v>
      </c>
      <c r="L16" s="15">
        <v>4</v>
      </c>
      <c r="M16" s="97">
        <f t="shared" ref="M16:M36" si="19">K16-L16</f>
        <v>0</v>
      </c>
      <c r="N16" s="16">
        <v>10</v>
      </c>
      <c r="O16" s="16">
        <v>10</v>
      </c>
      <c r="P16" s="97">
        <f t="shared" ref="P16:P36" si="20">N16-O16</f>
        <v>0</v>
      </c>
      <c r="Q16" s="16">
        <v>1</v>
      </c>
      <c r="R16" s="16">
        <v>1</v>
      </c>
      <c r="S16" s="97">
        <f t="shared" ref="S16:S36" si="21">Q16-R16</f>
        <v>0</v>
      </c>
      <c r="T16" s="16">
        <v>11</v>
      </c>
      <c r="U16" s="16">
        <v>11</v>
      </c>
      <c r="V16" s="97">
        <f t="shared" ref="V16:V36" si="22">T16-U16</f>
        <v>0</v>
      </c>
      <c r="W16" s="18">
        <f t="shared" ref="W16:W21" si="23">K16+N16+Q16+T16</f>
        <v>26</v>
      </c>
      <c r="X16" s="18">
        <f t="shared" ref="X16:X36" si="24">SUM(L16+O16+R16+U16)</f>
        <v>26</v>
      </c>
      <c r="Y16" s="107">
        <f t="shared" ref="Y16:Y36" si="25">W16-X16</f>
        <v>0</v>
      </c>
      <c r="Z16" s="18">
        <v>135</v>
      </c>
      <c r="AA16" s="20">
        <v>135</v>
      </c>
      <c r="AB16" s="58">
        <v>178</v>
      </c>
      <c r="AC16" s="59">
        <v>185</v>
      </c>
      <c r="AD16" s="102">
        <f t="shared" ref="AD16:AD36" si="26">AB16-AC16</f>
        <v>-7</v>
      </c>
      <c r="AE16" s="95"/>
      <c r="AF16" s="3"/>
    </row>
    <row r="17" spans="1:32" ht="28.5" customHeight="1">
      <c r="A17" s="60" t="s">
        <v>12</v>
      </c>
      <c r="B17" s="24">
        <v>24</v>
      </c>
      <c r="C17" s="25">
        <v>24</v>
      </c>
      <c r="D17" s="98">
        <f t="shared" si="14"/>
        <v>0</v>
      </c>
      <c r="E17" s="26">
        <v>0</v>
      </c>
      <c r="F17" s="26">
        <v>0</v>
      </c>
      <c r="G17" s="98">
        <f t="shared" si="15"/>
        <v>0</v>
      </c>
      <c r="H17" s="29">
        <f t="shared" si="16"/>
        <v>24</v>
      </c>
      <c r="I17" s="29">
        <f t="shared" si="17"/>
        <v>24</v>
      </c>
      <c r="J17" s="103">
        <f t="shared" si="18"/>
        <v>0</v>
      </c>
      <c r="K17" s="25">
        <v>1</v>
      </c>
      <c r="L17" s="25">
        <v>1</v>
      </c>
      <c r="M17" s="98">
        <f t="shared" si="19"/>
        <v>0</v>
      </c>
      <c r="N17" s="26">
        <v>6</v>
      </c>
      <c r="O17" s="26">
        <v>7</v>
      </c>
      <c r="P17" s="98">
        <f t="shared" si="20"/>
        <v>-1</v>
      </c>
      <c r="Q17" s="26">
        <v>5</v>
      </c>
      <c r="R17" s="26">
        <v>5</v>
      </c>
      <c r="S17" s="98">
        <f t="shared" si="21"/>
        <v>0</v>
      </c>
      <c r="T17" s="26">
        <v>11</v>
      </c>
      <c r="U17" s="26">
        <v>12</v>
      </c>
      <c r="V17" s="98">
        <f t="shared" si="22"/>
        <v>-1</v>
      </c>
      <c r="W17" s="29">
        <f t="shared" si="23"/>
        <v>23</v>
      </c>
      <c r="X17" s="29">
        <f t="shared" si="24"/>
        <v>25</v>
      </c>
      <c r="Y17" s="108">
        <f t="shared" si="25"/>
        <v>-2</v>
      </c>
      <c r="Z17" s="29">
        <v>141</v>
      </c>
      <c r="AA17" s="30">
        <v>140</v>
      </c>
      <c r="AB17" s="61">
        <v>194</v>
      </c>
      <c r="AC17" s="62">
        <v>201</v>
      </c>
      <c r="AD17" s="103">
        <f t="shared" si="26"/>
        <v>-7</v>
      </c>
      <c r="AE17" s="95"/>
      <c r="AF17" s="3"/>
    </row>
    <row r="18" spans="1:32" ht="28.5" customHeight="1">
      <c r="A18" s="23" t="s">
        <v>13</v>
      </c>
      <c r="B18" s="24">
        <v>15</v>
      </c>
      <c r="C18" s="25">
        <v>17</v>
      </c>
      <c r="D18" s="98">
        <f t="shared" si="14"/>
        <v>-2</v>
      </c>
      <c r="E18" s="26">
        <v>0</v>
      </c>
      <c r="F18" s="26">
        <v>0</v>
      </c>
      <c r="G18" s="98">
        <f t="shared" si="15"/>
        <v>0</v>
      </c>
      <c r="H18" s="29">
        <f t="shared" si="16"/>
        <v>15</v>
      </c>
      <c r="I18" s="29">
        <f t="shared" si="17"/>
        <v>17</v>
      </c>
      <c r="J18" s="103">
        <f t="shared" si="18"/>
        <v>-2</v>
      </c>
      <c r="K18" s="25">
        <v>0</v>
      </c>
      <c r="L18" s="25">
        <v>0</v>
      </c>
      <c r="M18" s="98">
        <f t="shared" si="19"/>
        <v>0</v>
      </c>
      <c r="N18" s="26">
        <v>1</v>
      </c>
      <c r="O18" s="26">
        <v>1</v>
      </c>
      <c r="P18" s="98">
        <f t="shared" si="20"/>
        <v>0</v>
      </c>
      <c r="Q18" s="26">
        <v>2</v>
      </c>
      <c r="R18" s="26">
        <v>2</v>
      </c>
      <c r="S18" s="98">
        <f t="shared" si="21"/>
        <v>0</v>
      </c>
      <c r="T18" s="26">
        <v>6</v>
      </c>
      <c r="U18" s="26">
        <v>6</v>
      </c>
      <c r="V18" s="98">
        <f t="shared" si="22"/>
        <v>0</v>
      </c>
      <c r="W18" s="29">
        <f t="shared" si="23"/>
        <v>9</v>
      </c>
      <c r="X18" s="29">
        <f t="shared" si="24"/>
        <v>9</v>
      </c>
      <c r="Y18" s="108">
        <f t="shared" si="25"/>
        <v>0</v>
      </c>
      <c r="Z18" s="29">
        <v>96</v>
      </c>
      <c r="AA18" s="30">
        <v>96</v>
      </c>
      <c r="AB18" s="61">
        <v>88</v>
      </c>
      <c r="AC18" s="62">
        <v>89</v>
      </c>
      <c r="AD18" s="103">
        <f t="shared" si="26"/>
        <v>-1</v>
      </c>
      <c r="AE18" s="95"/>
      <c r="AF18" s="3"/>
    </row>
    <row r="19" spans="1:32" ht="28.5" customHeight="1">
      <c r="A19" s="23" t="s">
        <v>14</v>
      </c>
      <c r="B19" s="24">
        <v>11</v>
      </c>
      <c r="C19" s="25">
        <v>11</v>
      </c>
      <c r="D19" s="98">
        <f t="shared" si="14"/>
        <v>0</v>
      </c>
      <c r="E19" s="26">
        <v>24</v>
      </c>
      <c r="F19" s="26">
        <v>23</v>
      </c>
      <c r="G19" s="98">
        <f t="shared" si="15"/>
        <v>1</v>
      </c>
      <c r="H19" s="29">
        <f t="shared" si="16"/>
        <v>35</v>
      </c>
      <c r="I19" s="29">
        <f t="shared" si="17"/>
        <v>34</v>
      </c>
      <c r="J19" s="103">
        <f t="shared" si="18"/>
        <v>1</v>
      </c>
      <c r="K19" s="25">
        <v>25</v>
      </c>
      <c r="L19" s="25">
        <v>24</v>
      </c>
      <c r="M19" s="98">
        <f t="shared" si="19"/>
        <v>1</v>
      </c>
      <c r="N19" s="26">
        <v>2</v>
      </c>
      <c r="O19" s="26">
        <v>2</v>
      </c>
      <c r="P19" s="98">
        <f t="shared" si="20"/>
        <v>0</v>
      </c>
      <c r="Q19" s="26">
        <v>4</v>
      </c>
      <c r="R19" s="26">
        <v>4</v>
      </c>
      <c r="S19" s="98">
        <f t="shared" si="21"/>
        <v>0</v>
      </c>
      <c r="T19" s="26">
        <v>5</v>
      </c>
      <c r="U19" s="26">
        <v>6</v>
      </c>
      <c r="V19" s="98">
        <f t="shared" si="22"/>
        <v>-1</v>
      </c>
      <c r="W19" s="29">
        <f t="shared" si="23"/>
        <v>36</v>
      </c>
      <c r="X19" s="29">
        <f t="shared" si="24"/>
        <v>36</v>
      </c>
      <c r="Y19" s="108">
        <f t="shared" si="25"/>
        <v>0</v>
      </c>
      <c r="Z19" s="29">
        <v>97</v>
      </c>
      <c r="AA19" s="30">
        <v>97</v>
      </c>
      <c r="AB19" s="61">
        <v>145</v>
      </c>
      <c r="AC19" s="62">
        <v>142</v>
      </c>
      <c r="AD19" s="103">
        <f t="shared" si="26"/>
        <v>3</v>
      </c>
      <c r="AE19" s="95"/>
      <c r="AF19" s="3"/>
    </row>
    <row r="20" spans="1:32" ht="28.5" customHeight="1">
      <c r="A20" s="23" t="s">
        <v>15</v>
      </c>
      <c r="B20" s="24">
        <v>13</v>
      </c>
      <c r="C20" s="25">
        <v>14</v>
      </c>
      <c r="D20" s="98">
        <f t="shared" si="14"/>
        <v>-1</v>
      </c>
      <c r="E20" s="26">
        <v>0</v>
      </c>
      <c r="F20" s="26">
        <v>0</v>
      </c>
      <c r="G20" s="98">
        <f t="shared" si="15"/>
        <v>0</v>
      </c>
      <c r="H20" s="29">
        <f t="shared" si="16"/>
        <v>13</v>
      </c>
      <c r="I20" s="29">
        <f t="shared" si="17"/>
        <v>14</v>
      </c>
      <c r="J20" s="103">
        <f t="shared" si="18"/>
        <v>-1</v>
      </c>
      <c r="K20" s="25">
        <v>0</v>
      </c>
      <c r="L20" s="25">
        <v>0</v>
      </c>
      <c r="M20" s="98">
        <f t="shared" si="19"/>
        <v>0</v>
      </c>
      <c r="N20" s="26">
        <v>7</v>
      </c>
      <c r="O20" s="26">
        <v>6</v>
      </c>
      <c r="P20" s="98">
        <f t="shared" si="20"/>
        <v>1</v>
      </c>
      <c r="Q20" s="26">
        <v>0</v>
      </c>
      <c r="R20" s="26">
        <v>0</v>
      </c>
      <c r="S20" s="98">
        <f t="shared" si="21"/>
        <v>0</v>
      </c>
      <c r="T20" s="26">
        <v>13</v>
      </c>
      <c r="U20" s="26">
        <v>13</v>
      </c>
      <c r="V20" s="98">
        <f t="shared" si="22"/>
        <v>0</v>
      </c>
      <c r="W20" s="29">
        <f t="shared" si="23"/>
        <v>20</v>
      </c>
      <c r="X20" s="29">
        <f t="shared" si="24"/>
        <v>19</v>
      </c>
      <c r="Y20" s="108">
        <f t="shared" si="25"/>
        <v>1</v>
      </c>
      <c r="Z20" s="29">
        <v>124</v>
      </c>
      <c r="AA20" s="30">
        <v>121</v>
      </c>
      <c r="AB20" s="61">
        <v>136</v>
      </c>
      <c r="AC20" s="62">
        <v>134</v>
      </c>
      <c r="AD20" s="103">
        <f t="shared" si="26"/>
        <v>2</v>
      </c>
      <c r="AE20" s="95"/>
      <c r="AF20" s="3"/>
    </row>
    <row r="21" spans="1:32" ht="28.5" customHeight="1">
      <c r="A21" s="23" t="s">
        <v>16</v>
      </c>
      <c r="B21" s="24">
        <v>9</v>
      </c>
      <c r="C21" s="25">
        <v>9</v>
      </c>
      <c r="D21" s="98">
        <f t="shared" si="14"/>
        <v>0</v>
      </c>
      <c r="E21" s="26">
        <v>0</v>
      </c>
      <c r="F21" s="26">
        <v>0</v>
      </c>
      <c r="G21" s="98">
        <f t="shared" si="15"/>
        <v>0</v>
      </c>
      <c r="H21" s="29">
        <f t="shared" si="16"/>
        <v>9</v>
      </c>
      <c r="I21" s="29">
        <f t="shared" si="17"/>
        <v>9</v>
      </c>
      <c r="J21" s="103">
        <f t="shared" si="18"/>
        <v>0</v>
      </c>
      <c r="K21" s="25">
        <v>0</v>
      </c>
      <c r="L21" s="25">
        <v>0</v>
      </c>
      <c r="M21" s="98">
        <f t="shared" si="19"/>
        <v>0</v>
      </c>
      <c r="N21" s="26">
        <v>6</v>
      </c>
      <c r="O21" s="26">
        <v>4</v>
      </c>
      <c r="P21" s="98">
        <f t="shared" si="20"/>
        <v>2</v>
      </c>
      <c r="Q21" s="26">
        <v>0</v>
      </c>
      <c r="R21" s="26">
        <v>0</v>
      </c>
      <c r="S21" s="98">
        <f t="shared" si="21"/>
        <v>0</v>
      </c>
      <c r="T21" s="26">
        <v>7</v>
      </c>
      <c r="U21" s="26">
        <v>7</v>
      </c>
      <c r="V21" s="98">
        <f t="shared" si="22"/>
        <v>0</v>
      </c>
      <c r="W21" s="29">
        <f t="shared" si="23"/>
        <v>13</v>
      </c>
      <c r="X21" s="29">
        <f t="shared" si="24"/>
        <v>11</v>
      </c>
      <c r="Y21" s="108">
        <f t="shared" si="25"/>
        <v>2</v>
      </c>
      <c r="Z21" s="29">
        <v>266</v>
      </c>
      <c r="AA21" s="30">
        <v>274</v>
      </c>
      <c r="AB21" s="61">
        <v>96</v>
      </c>
      <c r="AC21" s="62">
        <v>95</v>
      </c>
      <c r="AD21" s="103">
        <f t="shared" si="26"/>
        <v>1</v>
      </c>
      <c r="AE21" s="95"/>
      <c r="AF21" s="3"/>
    </row>
    <row r="22" spans="1:32" ht="28.5" customHeight="1">
      <c r="A22" s="23" t="s">
        <v>32</v>
      </c>
      <c r="B22" s="24">
        <v>43</v>
      </c>
      <c r="C22" s="25">
        <v>44</v>
      </c>
      <c r="D22" s="98">
        <f t="shared" si="14"/>
        <v>-1</v>
      </c>
      <c r="E22" s="26">
        <v>69</v>
      </c>
      <c r="F22" s="26">
        <v>66</v>
      </c>
      <c r="G22" s="98">
        <f t="shared" si="15"/>
        <v>3</v>
      </c>
      <c r="H22" s="29">
        <f t="shared" si="16"/>
        <v>112</v>
      </c>
      <c r="I22" s="29">
        <f t="shared" si="17"/>
        <v>110</v>
      </c>
      <c r="J22" s="103">
        <f t="shared" si="18"/>
        <v>2</v>
      </c>
      <c r="K22" s="25">
        <v>0</v>
      </c>
      <c r="L22" s="25">
        <v>0</v>
      </c>
      <c r="M22" s="98">
        <f t="shared" si="19"/>
        <v>0</v>
      </c>
      <c r="N22" s="26">
        <v>12</v>
      </c>
      <c r="O22" s="26">
        <v>13</v>
      </c>
      <c r="P22" s="98">
        <f t="shared" si="20"/>
        <v>-1</v>
      </c>
      <c r="Q22" s="26">
        <v>9</v>
      </c>
      <c r="R22" s="26">
        <v>9</v>
      </c>
      <c r="S22" s="98">
        <f t="shared" si="21"/>
        <v>0</v>
      </c>
      <c r="T22" s="26">
        <v>25</v>
      </c>
      <c r="U22" s="26">
        <v>26</v>
      </c>
      <c r="V22" s="98">
        <f t="shared" si="22"/>
        <v>-1</v>
      </c>
      <c r="W22" s="29">
        <f t="shared" ref="W22:W36" si="27">K22+N22+Q22+T22</f>
        <v>46</v>
      </c>
      <c r="X22" s="29">
        <f t="shared" si="24"/>
        <v>48</v>
      </c>
      <c r="Y22" s="108">
        <f t="shared" si="25"/>
        <v>-2</v>
      </c>
      <c r="Z22" s="29">
        <v>211</v>
      </c>
      <c r="AA22" s="30">
        <v>211</v>
      </c>
      <c r="AB22" s="61">
        <v>371</v>
      </c>
      <c r="AC22" s="62">
        <v>367</v>
      </c>
      <c r="AD22" s="103">
        <f t="shared" si="26"/>
        <v>4</v>
      </c>
      <c r="AE22" s="95"/>
      <c r="AF22" s="3"/>
    </row>
    <row r="23" spans="1:32" ht="28.5" customHeight="1">
      <c r="A23" s="23" t="s">
        <v>17</v>
      </c>
      <c r="B23" s="24">
        <v>11</v>
      </c>
      <c r="C23" s="25">
        <v>11</v>
      </c>
      <c r="D23" s="98">
        <f t="shared" si="14"/>
        <v>0</v>
      </c>
      <c r="E23" s="26">
        <v>0</v>
      </c>
      <c r="F23" s="26">
        <v>0</v>
      </c>
      <c r="G23" s="98">
        <f t="shared" si="15"/>
        <v>0</v>
      </c>
      <c r="H23" s="29">
        <f t="shared" si="16"/>
        <v>11</v>
      </c>
      <c r="I23" s="29">
        <f t="shared" si="17"/>
        <v>11</v>
      </c>
      <c r="J23" s="103">
        <f t="shared" si="18"/>
        <v>0</v>
      </c>
      <c r="K23" s="25">
        <v>0</v>
      </c>
      <c r="L23" s="25">
        <v>0</v>
      </c>
      <c r="M23" s="98">
        <f t="shared" si="19"/>
        <v>0</v>
      </c>
      <c r="N23" s="26">
        <v>4</v>
      </c>
      <c r="O23" s="26">
        <v>4</v>
      </c>
      <c r="P23" s="98">
        <f t="shared" si="20"/>
        <v>0</v>
      </c>
      <c r="Q23" s="26">
        <v>3</v>
      </c>
      <c r="R23" s="26">
        <v>4</v>
      </c>
      <c r="S23" s="98">
        <f t="shared" si="21"/>
        <v>-1</v>
      </c>
      <c r="T23" s="26">
        <v>5</v>
      </c>
      <c r="U23" s="26">
        <v>6</v>
      </c>
      <c r="V23" s="98">
        <f t="shared" si="22"/>
        <v>-1</v>
      </c>
      <c r="W23" s="29">
        <f t="shared" si="27"/>
        <v>12</v>
      </c>
      <c r="X23" s="29">
        <f t="shared" si="24"/>
        <v>14</v>
      </c>
      <c r="Y23" s="108">
        <f t="shared" si="25"/>
        <v>-2</v>
      </c>
      <c r="Z23" s="29">
        <v>145</v>
      </c>
      <c r="AA23" s="30">
        <v>144</v>
      </c>
      <c r="AB23" s="61">
        <v>91</v>
      </c>
      <c r="AC23" s="62">
        <v>92</v>
      </c>
      <c r="AD23" s="103">
        <f t="shared" si="26"/>
        <v>-1</v>
      </c>
      <c r="AE23" s="95"/>
      <c r="AF23" s="3"/>
    </row>
    <row r="24" spans="1:32" ht="28.5" customHeight="1">
      <c r="A24" s="23" t="s">
        <v>18</v>
      </c>
      <c r="B24" s="24">
        <v>9</v>
      </c>
      <c r="C24" s="25">
        <v>10</v>
      </c>
      <c r="D24" s="98">
        <f t="shared" si="14"/>
        <v>-1</v>
      </c>
      <c r="E24" s="26">
        <v>0</v>
      </c>
      <c r="F24" s="26">
        <v>0</v>
      </c>
      <c r="G24" s="98">
        <f t="shared" si="15"/>
        <v>0</v>
      </c>
      <c r="H24" s="29">
        <f t="shared" si="16"/>
        <v>9</v>
      </c>
      <c r="I24" s="29">
        <f t="shared" si="17"/>
        <v>10</v>
      </c>
      <c r="J24" s="103">
        <f t="shared" si="18"/>
        <v>-1</v>
      </c>
      <c r="K24" s="25">
        <v>0</v>
      </c>
      <c r="L24" s="25">
        <v>0</v>
      </c>
      <c r="M24" s="98">
        <f t="shared" si="19"/>
        <v>0</v>
      </c>
      <c r="N24" s="26">
        <v>3</v>
      </c>
      <c r="O24" s="26">
        <v>3</v>
      </c>
      <c r="P24" s="98">
        <f t="shared" si="20"/>
        <v>0</v>
      </c>
      <c r="Q24" s="26">
        <v>3</v>
      </c>
      <c r="R24" s="26">
        <v>3</v>
      </c>
      <c r="S24" s="98">
        <f t="shared" si="21"/>
        <v>0</v>
      </c>
      <c r="T24" s="26">
        <v>8</v>
      </c>
      <c r="U24" s="26">
        <v>9</v>
      </c>
      <c r="V24" s="98">
        <f t="shared" si="22"/>
        <v>-1</v>
      </c>
      <c r="W24" s="29">
        <f t="shared" si="27"/>
        <v>14</v>
      </c>
      <c r="X24" s="29">
        <f t="shared" si="24"/>
        <v>15</v>
      </c>
      <c r="Y24" s="108">
        <f t="shared" si="25"/>
        <v>-1</v>
      </c>
      <c r="Z24" s="29">
        <v>67</v>
      </c>
      <c r="AA24" s="30">
        <v>70</v>
      </c>
      <c r="AB24" s="61">
        <v>85</v>
      </c>
      <c r="AC24" s="62">
        <v>89</v>
      </c>
      <c r="AD24" s="103">
        <f t="shared" si="26"/>
        <v>-4</v>
      </c>
      <c r="AE24" s="95"/>
      <c r="AF24" s="3"/>
    </row>
    <row r="25" spans="1:32" ht="28.5" customHeight="1">
      <c r="A25" s="23" t="s">
        <v>19</v>
      </c>
      <c r="B25" s="24">
        <v>9</v>
      </c>
      <c r="C25" s="25">
        <v>10</v>
      </c>
      <c r="D25" s="98">
        <f t="shared" si="14"/>
        <v>-1</v>
      </c>
      <c r="E25" s="26">
        <v>0</v>
      </c>
      <c r="F25" s="26">
        <v>0</v>
      </c>
      <c r="G25" s="98">
        <f t="shared" si="15"/>
        <v>0</v>
      </c>
      <c r="H25" s="29">
        <f t="shared" si="16"/>
        <v>9</v>
      </c>
      <c r="I25" s="29">
        <f t="shared" si="17"/>
        <v>10</v>
      </c>
      <c r="J25" s="103">
        <f t="shared" si="18"/>
        <v>-1</v>
      </c>
      <c r="K25" s="25">
        <v>0</v>
      </c>
      <c r="L25" s="25">
        <v>0</v>
      </c>
      <c r="M25" s="98">
        <f t="shared" si="19"/>
        <v>0</v>
      </c>
      <c r="N25" s="26">
        <v>4</v>
      </c>
      <c r="O25" s="26">
        <v>4</v>
      </c>
      <c r="P25" s="98">
        <f t="shared" si="20"/>
        <v>0</v>
      </c>
      <c r="Q25" s="26">
        <v>5</v>
      </c>
      <c r="R25" s="26">
        <v>4</v>
      </c>
      <c r="S25" s="98">
        <f t="shared" si="21"/>
        <v>1</v>
      </c>
      <c r="T25" s="26">
        <v>5</v>
      </c>
      <c r="U25" s="26">
        <v>7</v>
      </c>
      <c r="V25" s="98">
        <f t="shared" si="22"/>
        <v>-2</v>
      </c>
      <c r="W25" s="29">
        <f t="shared" si="27"/>
        <v>14</v>
      </c>
      <c r="X25" s="29">
        <f t="shared" si="24"/>
        <v>15</v>
      </c>
      <c r="Y25" s="108">
        <f t="shared" si="25"/>
        <v>-1</v>
      </c>
      <c r="Z25" s="29">
        <v>77</v>
      </c>
      <c r="AA25" s="30">
        <v>76</v>
      </c>
      <c r="AB25" s="61">
        <v>73</v>
      </c>
      <c r="AC25" s="62">
        <v>76</v>
      </c>
      <c r="AD25" s="103">
        <f t="shared" si="26"/>
        <v>-3</v>
      </c>
      <c r="AE25" s="95"/>
      <c r="AF25" s="3"/>
    </row>
    <row r="26" spans="1:32" ht="28.5" customHeight="1">
      <c r="A26" s="23" t="s">
        <v>20</v>
      </c>
      <c r="B26" s="24">
        <v>17</v>
      </c>
      <c r="C26" s="25">
        <v>17</v>
      </c>
      <c r="D26" s="98">
        <f t="shared" si="14"/>
        <v>0</v>
      </c>
      <c r="E26" s="26">
        <v>0</v>
      </c>
      <c r="F26" s="26">
        <v>0</v>
      </c>
      <c r="G26" s="98">
        <f t="shared" si="15"/>
        <v>0</v>
      </c>
      <c r="H26" s="29">
        <f t="shared" si="16"/>
        <v>17</v>
      </c>
      <c r="I26" s="29">
        <f t="shared" si="17"/>
        <v>17</v>
      </c>
      <c r="J26" s="103">
        <f t="shared" si="18"/>
        <v>0</v>
      </c>
      <c r="K26" s="25">
        <v>0</v>
      </c>
      <c r="L26" s="25">
        <v>0</v>
      </c>
      <c r="M26" s="98">
        <f t="shared" si="19"/>
        <v>0</v>
      </c>
      <c r="N26" s="26">
        <v>2</v>
      </c>
      <c r="O26" s="26">
        <v>2</v>
      </c>
      <c r="P26" s="98">
        <f t="shared" si="20"/>
        <v>0</v>
      </c>
      <c r="Q26" s="26">
        <v>0</v>
      </c>
      <c r="R26" s="26">
        <v>0</v>
      </c>
      <c r="S26" s="98">
        <f t="shared" si="21"/>
        <v>0</v>
      </c>
      <c r="T26" s="26">
        <v>5</v>
      </c>
      <c r="U26" s="26">
        <v>5</v>
      </c>
      <c r="V26" s="98">
        <f t="shared" si="22"/>
        <v>0</v>
      </c>
      <c r="W26" s="29">
        <f t="shared" si="27"/>
        <v>7</v>
      </c>
      <c r="X26" s="29">
        <f t="shared" si="24"/>
        <v>7</v>
      </c>
      <c r="Y26" s="108">
        <f t="shared" si="25"/>
        <v>0</v>
      </c>
      <c r="Z26" s="29">
        <v>21</v>
      </c>
      <c r="AA26" s="30">
        <v>22</v>
      </c>
      <c r="AB26" s="61">
        <v>90</v>
      </c>
      <c r="AC26" s="62">
        <v>92</v>
      </c>
      <c r="AD26" s="103">
        <f t="shared" si="26"/>
        <v>-2</v>
      </c>
      <c r="AE26" s="95"/>
      <c r="AF26" s="3"/>
    </row>
    <row r="27" spans="1:32" ht="28.5" customHeight="1">
      <c r="A27" s="23" t="s">
        <v>28</v>
      </c>
      <c r="B27" s="24">
        <v>24</v>
      </c>
      <c r="C27" s="25">
        <v>21</v>
      </c>
      <c r="D27" s="98">
        <f t="shared" si="14"/>
        <v>3</v>
      </c>
      <c r="E27" s="26">
        <v>0</v>
      </c>
      <c r="F27" s="26">
        <v>0</v>
      </c>
      <c r="G27" s="98">
        <f t="shared" si="15"/>
        <v>0</v>
      </c>
      <c r="H27" s="29">
        <f t="shared" si="16"/>
        <v>24</v>
      </c>
      <c r="I27" s="29">
        <f t="shared" si="17"/>
        <v>21</v>
      </c>
      <c r="J27" s="103">
        <f t="shared" si="18"/>
        <v>3</v>
      </c>
      <c r="K27" s="25">
        <v>0</v>
      </c>
      <c r="L27" s="25">
        <v>0</v>
      </c>
      <c r="M27" s="98">
        <f t="shared" si="19"/>
        <v>0</v>
      </c>
      <c r="N27" s="26">
        <v>6</v>
      </c>
      <c r="O27" s="26">
        <v>6</v>
      </c>
      <c r="P27" s="98">
        <f t="shared" si="20"/>
        <v>0</v>
      </c>
      <c r="Q27" s="26">
        <v>5</v>
      </c>
      <c r="R27" s="26">
        <v>5</v>
      </c>
      <c r="S27" s="98">
        <f t="shared" si="21"/>
        <v>0</v>
      </c>
      <c r="T27" s="26">
        <v>10</v>
      </c>
      <c r="U27" s="26">
        <v>8</v>
      </c>
      <c r="V27" s="98">
        <f t="shared" si="22"/>
        <v>2</v>
      </c>
      <c r="W27" s="29">
        <f t="shared" si="27"/>
        <v>21</v>
      </c>
      <c r="X27" s="29">
        <f t="shared" si="24"/>
        <v>19</v>
      </c>
      <c r="Y27" s="108">
        <f t="shared" si="25"/>
        <v>2</v>
      </c>
      <c r="Z27" s="29">
        <v>168</v>
      </c>
      <c r="AA27" s="30">
        <v>169</v>
      </c>
      <c r="AB27" s="61">
        <v>137</v>
      </c>
      <c r="AC27" s="62">
        <v>134</v>
      </c>
      <c r="AD27" s="103">
        <f t="shared" si="26"/>
        <v>3</v>
      </c>
      <c r="AE27" s="95"/>
      <c r="AF27" s="3"/>
    </row>
    <row r="28" spans="1:32" ht="28.5" customHeight="1">
      <c r="A28" s="23" t="s">
        <v>33</v>
      </c>
      <c r="B28" s="24">
        <v>24</v>
      </c>
      <c r="C28" s="25">
        <v>24</v>
      </c>
      <c r="D28" s="98">
        <f t="shared" si="14"/>
        <v>0</v>
      </c>
      <c r="E28" s="26">
        <v>0</v>
      </c>
      <c r="F28" s="26">
        <v>0</v>
      </c>
      <c r="G28" s="98">
        <f t="shared" si="15"/>
        <v>0</v>
      </c>
      <c r="H28" s="29">
        <f t="shared" si="16"/>
        <v>24</v>
      </c>
      <c r="I28" s="29">
        <f t="shared" si="17"/>
        <v>24</v>
      </c>
      <c r="J28" s="103">
        <f t="shared" si="18"/>
        <v>0</v>
      </c>
      <c r="K28" s="25">
        <v>7</v>
      </c>
      <c r="L28" s="25">
        <v>7</v>
      </c>
      <c r="M28" s="98">
        <f t="shared" si="19"/>
        <v>0</v>
      </c>
      <c r="N28" s="26">
        <v>2</v>
      </c>
      <c r="O28" s="26">
        <v>4</v>
      </c>
      <c r="P28" s="98">
        <f t="shared" si="20"/>
        <v>-2</v>
      </c>
      <c r="Q28" s="26">
        <v>2</v>
      </c>
      <c r="R28" s="26">
        <v>2</v>
      </c>
      <c r="S28" s="98">
        <f t="shared" si="21"/>
        <v>0</v>
      </c>
      <c r="T28" s="26">
        <v>8</v>
      </c>
      <c r="U28" s="26">
        <v>8</v>
      </c>
      <c r="V28" s="98">
        <f t="shared" si="22"/>
        <v>0</v>
      </c>
      <c r="W28" s="29">
        <f t="shared" si="27"/>
        <v>19</v>
      </c>
      <c r="X28" s="29">
        <f t="shared" si="24"/>
        <v>21</v>
      </c>
      <c r="Y28" s="108">
        <f t="shared" si="25"/>
        <v>-2</v>
      </c>
      <c r="Z28" s="29">
        <v>77</v>
      </c>
      <c r="AA28" s="30">
        <v>75</v>
      </c>
      <c r="AB28" s="61">
        <v>175</v>
      </c>
      <c r="AC28" s="62">
        <v>179</v>
      </c>
      <c r="AD28" s="103">
        <f t="shared" si="26"/>
        <v>-4</v>
      </c>
      <c r="AE28" s="95"/>
      <c r="AF28" s="3"/>
    </row>
    <row r="29" spans="1:32" ht="28.5" customHeight="1">
      <c r="A29" s="23" t="s">
        <v>21</v>
      </c>
      <c r="B29" s="24">
        <v>32</v>
      </c>
      <c r="C29" s="25">
        <v>33</v>
      </c>
      <c r="D29" s="98">
        <f t="shared" si="14"/>
        <v>-1</v>
      </c>
      <c r="E29" s="26">
        <v>79</v>
      </c>
      <c r="F29" s="26">
        <v>77</v>
      </c>
      <c r="G29" s="98">
        <f t="shared" si="15"/>
        <v>2</v>
      </c>
      <c r="H29" s="29">
        <f t="shared" si="16"/>
        <v>111</v>
      </c>
      <c r="I29" s="29">
        <f t="shared" si="17"/>
        <v>110</v>
      </c>
      <c r="J29" s="103">
        <f t="shared" si="18"/>
        <v>1</v>
      </c>
      <c r="K29" s="25">
        <v>0</v>
      </c>
      <c r="L29" s="25">
        <v>0</v>
      </c>
      <c r="M29" s="98">
        <f t="shared" si="19"/>
        <v>0</v>
      </c>
      <c r="N29" s="26">
        <v>14</v>
      </c>
      <c r="O29" s="26">
        <v>14</v>
      </c>
      <c r="P29" s="98">
        <f t="shared" si="20"/>
        <v>0</v>
      </c>
      <c r="Q29" s="26">
        <v>4</v>
      </c>
      <c r="R29" s="26">
        <v>4</v>
      </c>
      <c r="S29" s="98">
        <f t="shared" si="21"/>
        <v>0</v>
      </c>
      <c r="T29" s="26">
        <v>18</v>
      </c>
      <c r="U29" s="26">
        <v>18</v>
      </c>
      <c r="V29" s="98">
        <f t="shared" si="22"/>
        <v>0</v>
      </c>
      <c r="W29" s="29">
        <f t="shared" si="27"/>
        <v>36</v>
      </c>
      <c r="X29" s="29">
        <f t="shared" si="24"/>
        <v>36</v>
      </c>
      <c r="Y29" s="108">
        <f t="shared" si="25"/>
        <v>0</v>
      </c>
      <c r="Z29" s="29">
        <v>109</v>
      </c>
      <c r="AA29" s="30">
        <v>110</v>
      </c>
      <c r="AB29" s="61">
        <v>344</v>
      </c>
      <c r="AC29" s="62">
        <v>338</v>
      </c>
      <c r="AD29" s="103">
        <f t="shared" si="26"/>
        <v>6</v>
      </c>
      <c r="AE29" s="95"/>
      <c r="AF29" s="3"/>
    </row>
    <row r="30" spans="1:32" ht="28.5" customHeight="1">
      <c r="A30" s="23" t="s">
        <v>22</v>
      </c>
      <c r="B30" s="24">
        <v>10</v>
      </c>
      <c r="C30" s="25">
        <v>9</v>
      </c>
      <c r="D30" s="98">
        <f t="shared" si="14"/>
        <v>1</v>
      </c>
      <c r="E30" s="26">
        <v>0</v>
      </c>
      <c r="F30" s="26">
        <v>0</v>
      </c>
      <c r="G30" s="98">
        <f t="shared" si="15"/>
        <v>0</v>
      </c>
      <c r="H30" s="29">
        <f t="shared" si="16"/>
        <v>10</v>
      </c>
      <c r="I30" s="29">
        <f t="shared" si="17"/>
        <v>9</v>
      </c>
      <c r="J30" s="103">
        <f t="shared" si="18"/>
        <v>1</v>
      </c>
      <c r="K30" s="25">
        <v>0</v>
      </c>
      <c r="L30" s="25">
        <v>0</v>
      </c>
      <c r="M30" s="98">
        <f t="shared" si="19"/>
        <v>0</v>
      </c>
      <c r="N30" s="26">
        <v>7</v>
      </c>
      <c r="O30" s="26">
        <v>7</v>
      </c>
      <c r="P30" s="98">
        <f t="shared" si="20"/>
        <v>0</v>
      </c>
      <c r="Q30" s="26">
        <v>2</v>
      </c>
      <c r="R30" s="26">
        <v>2</v>
      </c>
      <c r="S30" s="98">
        <f t="shared" si="21"/>
        <v>0</v>
      </c>
      <c r="T30" s="26">
        <v>14</v>
      </c>
      <c r="U30" s="26">
        <v>11</v>
      </c>
      <c r="V30" s="98">
        <f t="shared" si="22"/>
        <v>3</v>
      </c>
      <c r="W30" s="29">
        <f t="shared" si="27"/>
        <v>23</v>
      </c>
      <c r="X30" s="29">
        <f t="shared" si="24"/>
        <v>20</v>
      </c>
      <c r="Y30" s="108">
        <f t="shared" si="25"/>
        <v>3</v>
      </c>
      <c r="Z30" s="29">
        <v>93</v>
      </c>
      <c r="AA30" s="30">
        <v>93</v>
      </c>
      <c r="AB30" s="61">
        <v>123</v>
      </c>
      <c r="AC30" s="62">
        <v>116</v>
      </c>
      <c r="AD30" s="103">
        <f t="shared" si="26"/>
        <v>7</v>
      </c>
      <c r="AE30" s="95"/>
      <c r="AF30" s="3"/>
    </row>
    <row r="31" spans="1:32" ht="28.5" customHeight="1">
      <c r="A31" s="23" t="s">
        <v>23</v>
      </c>
      <c r="B31" s="24">
        <v>8</v>
      </c>
      <c r="C31" s="25">
        <v>7</v>
      </c>
      <c r="D31" s="98">
        <f t="shared" si="14"/>
        <v>1</v>
      </c>
      <c r="E31" s="26">
        <v>0</v>
      </c>
      <c r="F31" s="26">
        <v>0</v>
      </c>
      <c r="G31" s="98">
        <f t="shared" si="15"/>
        <v>0</v>
      </c>
      <c r="H31" s="29">
        <f t="shared" si="16"/>
        <v>8</v>
      </c>
      <c r="I31" s="29">
        <f t="shared" si="17"/>
        <v>7</v>
      </c>
      <c r="J31" s="103">
        <f t="shared" si="18"/>
        <v>1</v>
      </c>
      <c r="K31" s="25">
        <v>48</v>
      </c>
      <c r="L31" s="25">
        <v>48</v>
      </c>
      <c r="M31" s="98">
        <f t="shared" si="19"/>
        <v>0</v>
      </c>
      <c r="N31" s="26">
        <v>4</v>
      </c>
      <c r="O31" s="26">
        <v>4</v>
      </c>
      <c r="P31" s="98">
        <f t="shared" si="20"/>
        <v>0</v>
      </c>
      <c r="Q31" s="26">
        <v>0</v>
      </c>
      <c r="R31" s="26">
        <v>0</v>
      </c>
      <c r="S31" s="98">
        <f t="shared" si="21"/>
        <v>0</v>
      </c>
      <c r="T31" s="26">
        <v>5</v>
      </c>
      <c r="U31" s="26">
        <v>5</v>
      </c>
      <c r="V31" s="98">
        <f t="shared" si="22"/>
        <v>0</v>
      </c>
      <c r="W31" s="29">
        <f t="shared" si="27"/>
        <v>57</v>
      </c>
      <c r="X31" s="29">
        <f t="shared" si="24"/>
        <v>57</v>
      </c>
      <c r="Y31" s="108">
        <f t="shared" si="25"/>
        <v>0</v>
      </c>
      <c r="Z31" s="29">
        <v>90</v>
      </c>
      <c r="AA31" s="30">
        <v>90</v>
      </c>
      <c r="AB31" s="61">
        <v>137</v>
      </c>
      <c r="AC31" s="62">
        <v>130</v>
      </c>
      <c r="AD31" s="103">
        <f t="shared" si="26"/>
        <v>7</v>
      </c>
      <c r="AE31" s="95"/>
      <c r="AF31" s="3"/>
    </row>
    <row r="32" spans="1:32" ht="28.5" customHeight="1">
      <c r="A32" s="60" t="s">
        <v>24</v>
      </c>
      <c r="B32" s="24">
        <v>12</v>
      </c>
      <c r="C32" s="25">
        <v>12</v>
      </c>
      <c r="D32" s="98">
        <f t="shared" si="14"/>
        <v>0</v>
      </c>
      <c r="E32" s="26">
        <v>39</v>
      </c>
      <c r="F32" s="26">
        <v>40</v>
      </c>
      <c r="G32" s="98">
        <f t="shared" si="15"/>
        <v>-1</v>
      </c>
      <c r="H32" s="29">
        <f t="shared" si="16"/>
        <v>51</v>
      </c>
      <c r="I32" s="29">
        <f t="shared" si="17"/>
        <v>52</v>
      </c>
      <c r="J32" s="103">
        <f t="shared" si="18"/>
        <v>-1</v>
      </c>
      <c r="K32" s="25">
        <v>126</v>
      </c>
      <c r="L32" s="25">
        <v>115</v>
      </c>
      <c r="M32" s="98">
        <f t="shared" si="19"/>
        <v>11</v>
      </c>
      <c r="N32" s="26">
        <v>9</v>
      </c>
      <c r="O32" s="26">
        <v>9</v>
      </c>
      <c r="P32" s="98">
        <f t="shared" si="20"/>
        <v>0</v>
      </c>
      <c r="Q32" s="26">
        <v>1</v>
      </c>
      <c r="R32" s="26">
        <v>1</v>
      </c>
      <c r="S32" s="98">
        <f t="shared" si="21"/>
        <v>0</v>
      </c>
      <c r="T32" s="26">
        <v>10</v>
      </c>
      <c r="U32" s="26">
        <v>10</v>
      </c>
      <c r="V32" s="98">
        <f t="shared" si="22"/>
        <v>0</v>
      </c>
      <c r="W32" s="29">
        <f t="shared" si="27"/>
        <v>146</v>
      </c>
      <c r="X32" s="29">
        <f t="shared" si="24"/>
        <v>135</v>
      </c>
      <c r="Y32" s="108">
        <f t="shared" si="25"/>
        <v>11</v>
      </c>
      <c r="Z32" s="29">
        <v>67</v>
      </c>
      <c r="AA32" s="30">
        <v>68</v>
      </c>
      <c r="AB32" s="61">
        <v>330</v>
      </c>
      <c r="AC32" s="62">
        <v>318</v>
      </c>
      <c r="AD32" s="103">
        <f t="shared" si="26"/>
        <v>12</v>
      </c>
      <c r="AE32" s="95"/>
      <c r="AF32" s="3"/>
    </row>
    <row r="33" spans="1:246" ht="28.5" customHeight="1">
      <c r="A33" s="23" t="s">
        <v>25</v>
      </c>
      <c r="B33" s="24">
        <v>5</v>
      </c>
      <c r="C33" s="25">
        <v>9</v>
      </c>
      <c r="D33" s="98">
        <f t="shared" si="14"/>
        <v>-4</v>
      </c>
      <c r="E33" s="26">
        <v>0</v>
      </c>
      <c r="F33" s="26">
        <v>0</v>
      </c>
      <c r="G33" s="98">
        <f t="shared" si="15"/>
        <v>0</v>
      </c>
      <c r="H33" s="29">
        <f t="shared" si="16"/>
        <v>5</v>
      </c>
      <c r="I33" s="29">
        <f t="shared" si="17"/>
        <v>9</v>
      </c>
      <c r="J33" s="103">
        <f t="shared" si="18"/>
        <v>-4</v>
      </c>
      <c r="K33" s="25">
        <v>0</v>
      </c>
      <c r="L33" s="25">
        <v>0</v>
      </c>
      <c r="M33" s="98">
        <f t="shared" si="19"/>
        <v>0</v>
      </c>
      <c r="N33" s="26">
        <v>1</v>
      </c>
      <c r="O33" s="26">
        <v>1</v>
      </c>
      <c r="P33" s="98">
        <f t="shared" si="20"/>
        <v>0</v>
      </c>
      <c r="Q33" s="26">
        <v>1</v>
      </c>
      <c r="R33" s="26">
        <v>1</v>
      </c>
      <c r="S33" s="98">
        <f t="shared" si="21"/>
        <v>0</v>
      </c>
      <c r="T33" s="26">
        <v>6</v>
      </c>
      <c r="U33" s="26">
        <v>6</v>
      </c>
      <c r="V33" s="98">
        <f t="shared" si="22"/>
        <v>0</v>
      </c>
      <c r="W33" s="29">
        <f t="shared" si="27"/>
        <v>8</v>
      </c>
      <c r="X33" s="29">
        <f t="shared" si="24"/>
        <v>8</v>
      </c>
      <c r="Y33" s="108">
        <f t="shared" si="25"/>
        <v>0</v>
      </c>
      <c r="Z33" s="29">
        <v>79</v>
      </c>
      <c r="AA33" s="30">
        <v>81</v>
      </c>
      <c r="AB33" s="61">
        <v>61</v>
      </c>
      <c r="AC33" s="62">
        <v>58</v>
      </c>
      <c r="AD33" s="103">
        <f t="shared" si="26"/>
        <v>3</v>
      </c>
      <c r="AE33" s="95"/>
      <c r="AF33" s="3"/>
    </row>
    <row r="34" spans="1:246" ht="28.5" customHeight="1">
      <c r="A34" s="23" t="s">
        <v>26</v>
      </c>
      <c r="B34" s="24">
        <v>5</v>
      </c>
      <c r="C34" s="25">
        <v>6</v>
      </c>
      <c r="D34" s="98">
        <f t="shared" si="14"/>
        <v>-1</v>
      </c>
      <c r="E34" s="26">
        <v>0</v>
      </c>
      <c r="F34" s="26">
        <v>0</v>
      </c>
      <c r="G34" s="98">
        <f t="shared" si="15"/>
        <v>0</v>
      </c>
      <c r="H34" s="29">
        <f t="shared" si="16"/>
        <v>5</v>
      </c>
      <c r="I34" s="29">
        <f t="shared" si="17"/>
        <v>6</v>
      </c>
      <c r="J34" s="103">
        <f t="shared" si="18"/>
        <v>-1</v>
      </c>
      <c r="K34" s="25">
        <v>7</v>
      </c>
      <c r="L34" s="25">
        <v>6</v>
      </c>
      <c r="M34" s="98">
        <f t="shared" si="19"/>
        <v>1</v>
      </c>
      <c r="N34" s="26">
        <v>2</v>
      </c>
      <c r="O34" s="26">
        <v>1</v>
      </c>
      <c r="P34" s="98">
        <f t="shared" si="20"/>
        <v>1</v>
      </c>
      <c r="Q34" s="26">
        <v>0</v>
      </c>
      <c r="R34" s="26">
        <v>0</v>
      </c>
      <c r="S34" s="98">
        <f t="shared" si="21"/>
        <v>0</v>
      </c>
      <c r="T34" s="26">
        <v>6</v>
      </c>
      <c r="U34" s="26">
        <v>6</v>
      </c>
      <c r="V34" s="98">
        <f t="shared" si="22"/>
        <v>0</v>
      </c>
      <c r="W34" s="29">
        <f t="shared" si="27"/>
        <v>15</v>
      </c>
      <c r="X34" s="29">
        <f t="shared" si="24"/>
        <v>13</v>
      </c>
      <c r="Y34" s="108">
        <f t="shared" si="25"/>
        <v>2</v>
      </c>
      <c r="Z34" s="29">
        <v>83</v>
      </c>
      <c r="AA34" s="30">
        <v>83</v>
      </c>
      <c r="AB34" s="61">
        <v>69</v>
      </c>
      <c r="AC34" s="62">
        <v>66</v>
      </c>
      <c r="AD34" s="103">
        <f t="shared" si="26"/>
        <v>3</v>
      </c>
      <c r="AE34" s="95"/>
      <c r="AF34" s="3"/>
    </row>
    <row r="35" spans="1:246" ht="28.5" customHeight="1">
      <c r="A35" s="23" t="s">
        <v>27</v>
      </c>
      <c r="B35" s="24">
        <v>2</v>
      </c>
      <c r="C35" s="25">
        <v>2</v>
      </c>
      <c r="D35" s="98">
        <f t="shared" si="14"/>
        <v>0</v>
      </c>
      <c r="E35" s="26">
        <v>0</v>
      </c>
      <c r="F35" s="26">
        <v>0</v>
      </c>
      <c r="G35" s="98">
        <f t="shared" si="15"/>
        <v>0</v>
      </c>
      <c r="H35" s="29">
        <f t="shared" si="16"/>
        <v>2</v>
      </c>
      <c r="I35" s="29">
        <f t="shared" si="17"/>
        <v>2</v>
      </c>
      <c r="J35" s="103">
        <f t="shared" si="18"/>
        <v>0</v>
      </c>
      <c r="K35" s="25">
        <v>0</v>
      </c>
      <c r="L35" s="25">
        <v>0</v>
      </c>
      <c r="M35" s="98">
        <f t="shared" si="19"/>
        <v>0</v>
      </c>
      <c r="N35" s="26">
        <v>1</v>
      </c>
      <c r="O35" s="26">
        <v>1</v>
      </c>
      <c r="P35" s="98">
        <f t="shared" si="20"/>
        <v>0</v>
      </c>
      <c r="Q35" s="26">
        <v>0</v>
      </c>
      <c r="R35" s="26">
        <v>0</v>
      </c>
      <c r="S35" s="98">
        <f t="shared" si="21"/>
        <v>0</v>
      </c>
      <c r="T35" s="26">
        <v>4</v>
      </c>
      <c r="U35" s="26">
        <v>5</v>
      </c>
      <c r="V35" s="98">
        <f t="shared" si="22"/>
        <v>-1</v>
      </c>
      <c r="W35" s="29">
        <f t="shared" si="27"/>
        <v>5</v>
      </c>
      <c r="X35" s="29">
        <f t="shared" si="24"/>
        <v>6</v>
      </c>
      <c r="Y35" s="108">
        <f t="shared" si="25"/>
        <v>-1</v>
      </c>
      <c r="Z35" s="29">
        <v>88</v>
      </c>
      <c r="AA35" s="30">
        <v>90</v>
      </c>
      <c r="AB35" s="61">
        <v>24</v>
      </c>
      <c r="AC35" s="62">
        <v>26</v>
      </c>
      <c r="AD35" s="103">
        <f t="shared" si="26"/>
        <v>-2</v>
      </c>
      <c r="AE35" s="95"/>
      <c r="AF35" s="3"/>
    </row>
    <row r="36" spans="1:246" ht="28.5" customHeight="1" thickBot="1">
      <c r="A36" s="39" t="s">
        <v>34</v>
      </c>
      <c r="B36" s="40">
        <v>21</v>
      </c>
      <c r="C36" s="41">
        <v>22</v>
      </c>
      <c r="D36" s="99">
        <f t="shared" si="14"/>
        <v>-1</v>
      </c>
      <c r="E36" s="42">
        <v>60</v>
      </c>
      <c r="F36" s="42">
        <v>64</v>
      </c>
      <c r="G36" s="99">
        <f t="shared" si="15"/>
        <v>-4</v>
      </c>
      <c r="H36" s="44">
        <f t="shared" si="16"/>
        <v>81</v>
      </c>
      <c r="I36" s="44">
        <f t="shared" si="17"/>
        <v>86</v>
      </c>
      <c r="J36" s="104">
        <f t="shared" si="18"/>
        <v>-5</v>
      </c>
      <c r="K36" s="41">
        <v>109</v>
      </c>
      <c r="L36" s="41">
        <v>109</v>
      </c>
      <c r="M36" s="99">
        <f t="shared" si="19"/>
        <v>0</v>
      </c>
      <c r="N36" s="42">
        <v>11</v>
      </c>
      <c r="O36" s="42">
        <v>11</v>
      </c>
      <c r="P36" s="99">
        <f t="shared" si="20"/>
        <v>0</v>
      </c>
      <c r="Q36" s="42">
        <v>1</v>
      </c>
      <c r="R36" s="42">
        <v>1</v>
      </c>
      <c r="S36" s="99">
        <f t="shared" si="21"/>
        <v>0</v>
      </c>
      <c r="T36" s="42">
        <v>11</v>
      </c>
      <c r="U36" s="42">
        <v>11</v>
      </c>
      <c r="V36" s="99">
        <f t="shared" si="22"/>
        <v>0</v>
      </c>
      <c r="W36" s="44">
        <f t="shared" si="27"/>
        <v>132</v>
      </c>
      <c r="X36" s="44">
        <f t="shared" si="24"/>
        <v>132</v>
      </c>
      <c r="Y36" s="109">
        <f t="shared" si="25"/>
        <v>0</v>
      </c>
      <c r="Z36" s="44">
        <v>53</v>
      </c>
      <c r="AA36" s="63">
        <v>52</v>
      </c>
      <c r="AB36" s="64">
        <v>364</v>
      </c>
      <c r="AC36" s="65">
        <v>364</v>
      </c>
      <c r="AD36" s="104">
        <f t="shared" si="26"/>
        <v>0</v>
      </c>
      <c r="AE36" s="95"/>
      <c r="AF36" s="3"/>
    </row>
    <row r="37" spans="1:246" ht="28.5" customHeight="1" thickBot="1">
      <c r="A37" s="66" t="s">
        <v>36</v>
      </c>
      <c r="B37" s="51">
        <f t="shared" ref="B37:Y37" si="28">SUM(B16:B36)</f>
        <v>322</v>
      </c>
      <c r="C37" s="52">
        <f t="shared" si="28"/>
        <v>330</v>
      </c>
      <c r="D37" s="100">
        <f t="shared" si="28"/>
        <v>-8</v>
      </c>
      <c r="E37" s="53">
        <f t="shared" si="28"/>
        <v>308</v>
      </c>
      <c r="F37" s="53">
        <f t="shared" si="28"/>
        <v>308</v>
      </c>
      <c r="G37" s="100">
        <f t="shared" si="28"/>
        <v>0</v>
      </c>
      <c r="H37" s="53">
        <f t="shared" si="28"/>
        <v>630</v>
      </c>
      <c r="I37" s="53">
        <f t="shared" si="28"/>
        <v>638</v>
      </c>
      <c r="J37" s="105">
        <f t="shared" si="28"/>
        <v>-8</v>
      </c>
      <c r="K37" s="52">
        <f t="shared" si="28"/>
        <v>327</v>
      </c>
      <c r="L37" s="53">
        <f t="shared" si="28"/>
        <v>314</v>
      </c>
      <c r="M37" s="100">
        <f t="shared" si="28"/>
        <v>13</v>
      </c>
      <c r="N37" s="53">
        <f t="shared" si="28"/>
        <v>114</v>
      </c>
      <c r="O37" s="53">
        <f t="shared" si="28"/>
        <v>114</v>
      </c>
      <c r="P37" s="100">
        <f t="shared" si="28"/>
        <v>0</v>
      </c>
      <c r="Q37" s="53">
        <f t="shared" si="28"/>
        <v>48</v>
      </c>
      <c r="R37" s="53">
        <f t="shared" si="28"/>
        <v>48</v>
      </c>
      <c r="S37" s="100">
        <f t="shared" si="28"/>
        <v>0</v>
      </c>
      <c r="T37" s="53">
        <f t="shared" si="28"/>
        <v>193</v>
      </c>
      <c r="U37" s="53">
        <f t="shared" si="28"/>
        <v>196</v>
      </c>
      <c r="V37" s="100">
        <f t="shared" si="28"/>
        <v>-3</v>
      </c>
      <c r="W37" s="53">
        <f t="shared" si="28"/>
        <v>682</v>
      </c>
      <c r="X37" s="53">
        <f t="shared" si="28"/>
        <v>672</v>
      </c>
      <c r="Y37" s="100">
        <f t="shared" si="28"/>
        <v>10</v>
      </c>
      <c r="Z37" s="54">
        <v>71</v>
      </c>
      <c r="AA37" s="55">
        <v>72</v>
      </c>
      <c r="AB37" s="51">
        <f>SUM(AB16:AB36)</f>
        <v>3311</v>
      </c>
      <c r="AC37" s="52">
        <f>SUM(AC16:AC36)</f>
        <v>3291</v>
      </c>
      <c r="AD37" s="110">
        <f>SUM(AD16:AD36)</f>
        <v>20</v>
      </c>
      <c r="AE37" s="96"/>
      <c r="AF37" s="3"/>
    </row>
    <row r="38" spans="1:246" ht="28.5" customHeight="1" thickBot="1">
      <c r="A38" s="67" t="s">
        <v>58</v>
      </c>
      <c r="B38" s="68">
        <f t="shared" ref="B38:Y38" si="29">B15+B37</f>
        <v>1150</v>
      </c>
      <c r="C38" s="69">
        <f t="shared" si="29"/>
        <v>1163</v>
      </c>
      <c r="D38" s="101">
        <f t="shared" si="29"/>
        <v>-13</v>
      </c>
      <c r="E38" s="70">
        <f t="shared" si="29"/>
        <v>1177</v>
      </c>
      <c r="F38" s="70">
        <f t="shared" si="29"/>
        <v>1171</v>
      </c>
      <c r="G38" s="101">
        <f t="shared" si="29"/>
        <v>6</v>
      </c>
      <c r="H38" s="70">
        <f t="shared" si="29"/>
        <v>2327</v>
      </c>
      <c r="I38" s="70">
        <f t="shared" si="29"/>
        <v>2334</v>
      </c>
      <c r="J38" s="106">
        <f t="shared" si="29"/>
        <v>-7</v>
      </c>
      <c r="K38" s="69">
        <f t="shared" si="29"/>
        <v>1353</v>
      </c>
      <c r="L38" s="70">
        <f t="shared" si="29"/>
        <v>1321</v>
      </c>
      <c r="M38" s="101">
        <f t="shared" si="29"/>
        <v>32</v>
      </c>
      <c r="N38" s="70">
        <f t="shared" si="29"/>
        <v>391</v>
      </c>
      <c r="O38" s="70">
        <f t="shared" si="29"/>
        <v>395</v>
      </c>
      <c r="P38" s="101">
        <f t="shared" si="29"/>
        <v>-4</v>
      </c>
      <c r="Q38" s="70">
        <f t="shared" si="29"/>
        <v>190</v>
      </c>
      <c r="R38" s="70">
        <f t="shared" si="29"/>
        <v>184</v>
      </c>
      <c r="S38" s="101">
        <f t="shared" si="29"/>
        <v>6</v>
      </c>
      <c r="T38" s="70">
        <f t="shared" si="29"/>
        <v>540</v>
      </c>
      <c r="U38" s="70">
        <f t="shared" si="29"/>
        <v>535</v>
      </c>
      <c r="V38" s="101">
        <f t="shared" si="29"/>
        <v>5</v>
      </c>
      <c r="W38" s="70">
        <f t="shared" si="29"/>
        <v>2474</v>
      </c>
      <c r="X38" s="70">
        <f t="shared" si="29"/>
        <v>2435</v>
      </c>
      <c r="Y38" s="101">
        <f t="shared" si="29"/>
        <v>39</v>
      </c>
      <c r="Z38" s="71">
        <v>112</v>
      </c>
      <c r="AA38" s="72">
        <v>115</v>
      </c>
      <c r="AB38" s="73">
        <f>AB15+AB37</f>
        <v>11012</v>
      </c>
      <c r="AC38" s="74">
        <f>AC15+AC37</f>
        <v>10961</v>
      </c>
      <c r="AD38" s="111">
        <f>AD15+AD37</f>
        <v>51</v>
      </c>
      <c r="AE38" s="96"/>
      <c r="AF38" s="3"/>
    </row>
    <row r="39" spans="1:246" ht="24.95" customHeight="1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114"/>
      <c r="AH39" s="114"/>
      <c r="AI39" s="114"/>
      <c r="AJ39" s="114"/>
      <c r="AK39" s="114"/>
      <c r="AL39" s="114"/>
      <c r="AM39" s="114"/>
      <c r="AN39" s="114"/>
      <c r="AO39" s="114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5"/>
      <c r="IC39" s="75"/>
      <c r="ID39" s="75"/>
      <c r="IE39" s="75"/>
      <c r="IF39" s="75"/>
      <c r="IG39" s="75"/>
      <c r="IH39" s="75"/>
      <c r="II39" s="75"/>
      <c r="IJ39" s="75"/>
      <c r="IK39" s="75"/>
      <c r="IL39" s="75"/>
    </row>
    <row r="40" spans="1:246" ht="24.95" customHeight="1">
      <c r="A40" s="76"/>
    </row>
  </sheetData>
  <mergeCells count="39">
    <mergeCell ref="W4:W5"/>
    <mergeCell ref="L4:L5"/>
    <mergeCell ref="M4:M5"/>
    <mergeCell ref="N4:N5"/>
    <mergeCell ref="O4:O5"/>
    <mergeCell ref="AD4:AD5"/>
    <mergeCell ref="X4:X5"/>
    <mergeCell ref="Y4:Y5"/>
    <mergeCell ref="AB4:AB5"/>
    <mergeCell ref="AC4:AC5"/>
    <mergeCell ref="T4:T5"/>
    <mergeCell ref="Q3:S3"/>
    <mergeCell ref="T3:V3"/>
    <mergeCell ref="P4:P5"/>
    <mergeCell ref="Q4:Q5"/>
    <mergeCell ref="R4:R5"/>
    <mergeCell ref="S4:S5"/>
    <mergeCell ref="U4:U5"/>
    <mergeCell ref="V4:V5"/>
    <mergeCell ref="J4:J5"/>
    <mergeCell ref="K4:K5"/>
    <mergeCell ref="F4:F5"/>
    <mergeCell ref="G4:G5"/>
    <mergeCell ref="W3:Y3"/>
    <mergeCell ref="AB2:AD3"/>
    <mergeCell ref="K2:Y2"/>
    <mergeCell ref="B2:J2"/>
    <mergeCell ref="K3:M3"/>
    <mergeCell ref="N3:P3"/>
    <mergeCell ref="A2:A5"/>
    <mergeCell ref="B3:D3"/>
    <mergeCell ref="E3:G3"/>
    <mergeCell ref="H3:J3"/>
    <mergeCell ref="B4:B5"/>
    <mergeCell ref="C4:C5"/>
    <mergeCell ref="D4:D5"/>
    <mergeCell ref="E4:E5"/>
    <mergeCell ref="H4:H5"/>
    <mergeCell ref="I4:I5"/>
  </mergeCells>
  <phoneticPr fontId="3"/>
  <printOptions horizontalCentered="1" verticalCentered="1"/>
  <pageMargins left="0.78740157480314965" right="0.59055118110236227" top="0.78740157480314965" bottom="0.47" header="0.6692913385826772" footer="0.34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6"/>
  <sheetViews>
    <sheetView workbookViewId="0">
      <selection activeCell="G28" sqref="G28"/>
    </sheetView>
  </sheetViews>
  <sheetFormatPr defaultRowHeight="17.25"/>
  <cols>
    <col min="2" max="2" width="13.8984375" customWidth="1"/>
    <col min="3" max="3" width="9.09765625" customWidth="1"/>
    <col min="4" max="4" width="8.59765625" customWidth="1"/>
    <col min="5" max="5" width="10" customWidth="1"/>
    <col min="6" max="6" width="12.19921875" customWidth="1"/>
    <col min="7" max="7" width="14.796875" customWidth="1"/>
    <col min="8" max="8" width="10.19921875" customWidth="1"/>
  </cols>
  <sheetData>
    <row r="2" spans="2:10">
      <c r="G2" t="s">
        <v>54</v>
      </c>
    </row>
    <row r="3" spans="2:10" ht="124.5" customHeight="1">
      <c r="B3" s="77"/>
      <c r="C3" s="78" t="s">
        <v>49</v>
      </c>
      <c r="D3" s="78" t="s">
        <v>50</v>
      </c>
      <c r="E3" s="78" t="s">
        <v>51</v>
      </c>
      <c r="F3" s="79" t="s">
        <v>52</v>
      </c>
      <c r="G3" s="80" t="s">
        <v>53</v>
      </c>
      <c r="H3" s="80" t="s">
        <v>55</v>
      </c>
      <c r="I3" s="81" t="s">
        <v>56</v>
      </c>
      <c r="J3" s="82" t="s">
        <v>57</v>
      </c>
    </row>
    <row r="4" spans="2:10">
      <c r="B4" s="77" t="s">
        <v>5</v>
      </c>
      <c r="C4" s="77">
        <v>2940</v>
      </c>
      <c r="D4" s="77">
        <v>0</v>
      </c>
      <c r="E4" s="77">
        <f>C4-D4</f>
        <v>2940</v>
      </c>
      <c r="F4" s="77">
        <v>1054</v>
      </c>
      <c r="G4" s="77">
        <v>22</v>
      </c>
      <c r="H4" s="77">
        <f>F4-G4</f>
        <v>1032</v>
      </c>
      <c r="I4" s="83">
        <f>E4+H4</f>
        <v>3972</v>
      </c>
      <c r="J4" s="77">
        <f>D4+G4</f>
        <v>22</v>
      </c>
    </row>
    <row r="5" spans="2:10">
      <c r="B5" s="77" t="s">
        <v>6</v>
      </c>
      <c r="C5" s="77">
        <v>709</v>
      </c>
      <c r="D5" s="77">
        <v>194</v>
      </c>
      <c r="E5" s="77">
        <f t="shared" ref="E5:E36" si="0">C5-D5</f>
        <v>515</v>
      </c>
      <c r="F5" s="77">
        <v>381</v>
      </c>
      <c r="G5" s="77">
        <v>51</v>
      </c>
      <c r="H5" s="77">
        <f t="shared" ref="H5:H36" si="1">F5-G5</f>
        <v>330</v>
      </c>
      <c r="I5" s="83">
        <f t="shared" ref="I5:I36" si="2">E5+H5</f>
        <v>845</v>
      </c>
      <c r="J5" s="77">
        <f t="shared" ref="J5:J36" si="3">D5+G5</f>
        <v>245</v>
      </c>
    </row>
    <row r="6" spans="2:10">
      <c r="B6" s="77" t="s">
        <v>7</v>
      </c>
      <c r="C6" s="77">
        <v>894</v>
      </c>
      <c r="D6" s="77">
        <v>324</v>
      </c>
      <c r="E6" s="77">
        <f t="shared" si="0"/>
        <v>570</v>
      </c>
      <c r="F6" s="77">
        <v>409</v>
      </c>
      <c r="G6" s="77">
        <v>49</v>
      </c>
      <c r="H6" s="77">
        <f t="shared" si="1"/>
        <v>360</v>
      </c>
      <c r="I6" s="83">
        <f t="shared" si="2"/>
        <v>930</v>
      </c>
      <c r="J6" s="77">
        <f t="shared" si="3"/>
        <v>373</v>
      </c>
    </row>
    <row r="7" spans="2:10">
      <c r="B7" s="77" t="s">
        <v>8</v>
      </c>
      <c r="C7" s="77">
        <v>440</v>
      </c>
      <c r="D7" s="77">
        <v>154</v>
      </c>
      <c r="E7" s="77">
        <f t="shared" si="0"/>
        <v>286</v>
      </c>
      <c r="F7" s="77">
        <v>227</v>
      </c>
      <c r="G7" s="77">
        <v>41</v>
      </c>
      <c r="H7" s="77">
        <f t="shared" si="1"/>
        <v>186</v>
      </c>
      <c r="I7" s="77">
        <f t="shared" si="2"/>
        <v>472</v>
      </c>
      <c r="J7" s="77">
        <f t="shared" si="3"/>
        <v>195</v>
      </c>
    </row>
    <row r="8" spans="2:10">
      <c r="B8" s="77" t="s">
        <v>9</v>
      </c>
      <c r="C8" s="77">
        <v>324</v>
      </c>
      <c r="D8" s="77">
        <v>0</v>
      </c>
      <c r="E8" s="77">
        <f t="shared" si="0"/>
        <v>324</v>
      </c>
      <c r="F8" s="77">
        <v>118</v>
      </c>
      <c r="G8" s="77">
        <v>0</v>
      </c>
      <c r="H8" s="77">
        <f t="shared" si="1"/>
        <v>118</v>
      </c>
      <c r="I8" s="77">
        <f t="shared" si="2"/>
        <v>442</v>
      </c>
      <c r="J8" s="77">
        <f t="shared" si="3"/>
        <v>0</v>
      </c>
    </row>
    <row r="9" spans="2:10">
      <c r="B9" s="77" t="s">
        <v>10</v>
      </c>
      <c r="C9" s="77">
        <v>853</v>
      </c>
      <c r="D9" s="77">
        <v>0</v>
      </c>
      <c r="E9" s="77">
        <f t="shared" si="0"/>
        <v>853</v>
      </c>
      <c r="F9" s="77">
        <v>494</v>
      </c>
      <c r="G9" s="77">
        <v>44</v>
      </c>
      <c r="H9" s="77">
        <f t="shared" si="1"/>
        <v>450</v>
      </c>
      <c r="I9" s="83">
        <f t="shared" si="2"/>
        <v>1303</v>
      </c>
      <c r="J9" s="77">
        <f t="shared" si="3"/>
        <v>44</v>
      </c>
    </row>
    <row r="10" spans="2:10">
      <c r="B10" s="77" t="s">
        <v>11</v>
      </c>
      <c r="C10" s="77">
        <v>632</v>
      </c>
      <c r="D10" s="77">
        <v>298</v>
      </c>
      <c r="E10" s="77">
        <f t="shared" si="0"/>
        <v>334</v>
      </c>
      <c r="F10" s="77">
        <v>316</v>
      </c>
      <c r="G10" s="77">
        <v>41</v>
      </c>
      <c r="H10" s="77">
        <f t="shared" si="1"/>
        <v>275</v>
      </c>
      <c r="I10" s="83">
        <f t="shared" si="2"/>
        <v>609</v>
      </c>
      <c r="J10" s="77">
        <f t="shared" si="3"/>
        <v>339</v>
      </c>
    </row>
    <row r="11" spans="2:10">
      <c r="B11" s="77" t="s">
        <v>29</v>
      </c>
      <c r="C11" s="77">
        <v>547</v>
      </c>
      <c r="D11" s="77">
        <v>3</v>
      </c>
      <c r="E11" s="77">
        <f t="shared" si="0"/>
        <v>544</v>
      </c>
      <c r="F11" s="77">
        <v>298</v>
      </c>
      <c r="G11" s="77">
        <v>6</v>
      </c>
      <c r="H11" s="77">
        <f t="shared" si="1"/>
        <v>292</v>
      </c>
      <c r="I11" s="83">
        <f t="shared" si="2"/>
        <v>836</v>
      </c>
      <c r="J11" s="77">
        <f t="shared" si="3"/>
        <v>9</v>
      </c>
    </row>
    <row r="12" spans="2:10" ht="18" thickBot="1">
      <c r="B12" s="84" t="s">
        <v>30</v>
      </c>
      <c r="C12" s="84">
        <v>322</v>
      </c>
      <c r="D12" s="84">
        <v>0</v>
      </c>
      <c r="E12" s="84">
        <f t="shared" si="0"/>
        <v>322</v>
      </c>
      <c r="F12" s="84">
        <v>125</v>
      </c>
      <c r="G12" s="84">
        <v>4</v>
      </c>
      <c r="H12" s="84">
        <f t="shared" si="1"/>
        <v>121</v>
      </c>
      <c r="I12" s="84">
        <f t="shared" si="2"/>
        <v>443</v>
      </c>
      <c r="J12" s="84">
        <f t="shared" si="3"/>
        <v>4</v>
      </c>
    </row>
    <row r="13" spans="2:10" ht="18" thickBot="1">
      <c r="B13" s="86" t="s">
        <v>35</v>
      </c>
      <c r="C13" s="87">
        <v>7661</v>
      </c>
      <c r="D13" s="87">
        <v>973</v>
      </c>
      <c r="E13" s="87">
        <f t="shared" si="0"/>
        <v>6688</v>
      </c>
      <c r="F13" s="87">
        <v>3422</v>
      </c>
      <c r="G13" s="87">
        <v>258</v>
      </c>
      <c r="H13" s="87">
        <f t="shared" si="1"/>
        <v>3164</v>
      </c>
      <c r="I13" s="87">
        <f t="shared" si="2"/>
        <v>9852</v>
      </c>
      <c r="J13" s="88">
        <f t="shared" si="3"/>
        <v>1231</v>
      </c>
    </row>
    <row r="14" spans="2:10">
      <c r="B14" s="85" t="s">
        <v>31</v>
      </c>
      <c r="C14" s="85">
        <v>187</v>
      </c>
      <c r="D14" s="85">
        <v>3</v>
      </c>
      <c r="E14" s="85">
        <f t="shared" si="0"/>
        <v>184</v>
      </c>
      <c r="F14" s="85">
        <v>52</v>
      </c>
      <c r="G14" s="85">
        <v>0</v>
      </c>
      <c r="H14" s="85">
        <f t="shared" si="1"/>
        <v>52</v>
      </c>
      <c r="I14" s="85">
        <f t="shared" si="2"/>
        <v>236</v>
      </c>
      <c r="J14" s="85">
        <f t="shared" si="3"/>
        <v>3</v>
      </c>
    </row>
    <row r="15" spans="2:10">
      <c r="B15" s="77" t="s">
        <v>12</v>
      </c>
      <c r="C15" s="77">
        <v>201</v>
      </c>
      <c r="D15" s="77">
        <v>1</v>
      </c>
      <c r="E15" s="77">
        <f t="shared" si="0"/>
        <v>200</v>
      </c>
      <c r="F15" s="77">
        <v>67</v>
      </c>
      <c r="G15" s="77">
        <v>0</v>
      </c>
      <c r="H15" s="77">
        <f t="shared" si="1"/>
        <v>67</v>
      </c>
      <c r="I15" s="77">
        <f t="shared" si="2"/>
        <v>267</v>
      </c>
      <c r="J15" s="77">
        <f t="shared" si="3"/>
        <v>1</v>
      </c>
    </row>
    <row r="16" spans="2:10">
      <c r="B16" s="77" t="s">
        <v>13</v>
      </c>
      <c r="C16" s="77">
        <v>88</v>
      </c>
      <c r="D16" s="77">
        <v>0</v>
      </c>
      <c r="E16" s="77">
        <f t="shared" si="0"/>
        <v>88</v>
      </c>
      <c r="F16" s="77">
        <v>34</v>
      </c>
      <c r="G16" s="77">
        <v>0</v>
      </c>
      <c r="H16" s="77">
        <f t="shared" si="1"/>
        <v>34</v>
      </c>
      <c r="I16" s="77">
        <f t="shared" si="2"/>
        <v>122</v>
      </c>
      <c r="J16" s="77">
        <f t="shared" si="3"/>
        <v>0</v>
      </c>
    </row>
    <row r="17" spans="2:10">
      <c r="B17" s="77" t="s">
        <v>14</v>
      </c>
      <c r="C17" s="77">
        <v>143</v>
      </c>
      <c r="D17" s="77">
        <v>24</v>
      </c>
      <c r="E17" s="77">
        <f t="shared" si="0"/>
        <v>119</v>
      </c>
      <c r="F17" s="77">
        <v>28</v>
      </c>
      <c r="G17" s="77">
        <v>8</v>
      </c>
      <c r="H17" s="77">
        <f t="shared" si="1"/>
        <v>20</v>
      </c>
      <c r="I17" s="77">
        <f t="shared" si="2"/>
        <v>139</v>
      </c>
      <c r="J17" s="77">
        <f t="shared" si="3"/>
        <v>32</v>
      </c>
    </row>
    <row r="18" spans="2:10">
      <c r="B18" s="77" t="s">
        <v>15</v>
      </c>
      <c r="C18" s="77">
        <v>135</v>
      </c>
      <c r="D18" s="77">
        <v>0</v>
      </c>
      <c r="E18" s="77">
        <f t="shared" si="0"/>
        <v>135</v>
      </c>
      <c r="F18" s="77">
        <v>77</v>
      </c>
      <c r="G18" s="77">
        <v>1</v>
      </c>
      <c r="H18" s="77">
        <f t="shared" si="1"/>
        <v>76</v>
      </c>
      <c r="I18" s="77">
        <f t="shared" si="2"/>
        <v>211</v>
      </c>
      <c r="J18" s="77">
        <f t="shared" si="3"/>
        <v>1</v>
      </c>
    </row>
    <row r="19" spans="2:10">
      <c r="B19" s="77" t="s">
        <v>16</v>
      </c>
      <c r="C19" s="77">
        <v>94</v>
      </c>
      <c r="D19" s="77">
        <v>0</v>
      </c>
      <c r="E19" s="77">
        <f t="shared" si="0"/>
        <v>94</v>
      </c>
      <c r="F19" s="77">
        <v>62</v>
      </c>
      <c r="G19" s="77">
        <v>1</v>
      </c>
      <c r="H19" s="77">
        <f t="shared" si="1"/>
        <v>61</v>
      </c>
      <c r="I19" s="77">
        <f t="shared" si="2"/>
        <v>155</v>
      </c>
      <c r="J19" s="77">
        <f t="shared" si="3"/>
        <v>1</v>
      </c>
    </row>
    <row r="20" spans="2:10">
      <c r="B20" s="77" t="s">
        <v>32</v>
      </c>
      <c r="C20" s="77">
        <v>369</v>
      </c>
      <c r="D20" s="77">
        <v>0</v>
      </c>
      <c r="E20" s="77">
        <f t="shared" si="0"/>
        <v>369</v>
      </c>
      <c r="F20" s="77">
        <v>154</v>
      </c>
      <c r="G20" s="77">
        <v>2</v>
      </c>
      <c r="H20" s="77">
        <f t="shared" si="1"/>
        <v>152</v>
      </c>
      <c r="I20" s="83">
        <f t="shared" si="2"/>
        <v>521</v>
      </c>
      <c r="J20" s="77">
        <f t="shared" si="3"/>
        <v>2</v>
      </c>
    </row>
    <row r="21" spans="2:10">
      <c r="B21" s="77" t="s">
        <v>17</v>
      </c>
      <c r="C21" s="77">
        <v>91</v>
      </c>
      <c r="D21" s="77">
        <v>0</v>
      </c>
      <c r="E21" s="77">
        <f t="shared" si="0"/>
        <v>91</v>
      </c>
      <c r="F21" s="77">
        <v>32</v>
      </c>
      <c r="G21" s="77">
        <v>3</v>
      </c>
      <c r="H21" s="77">
        <f t="shared" si="1"/>
        <v>29</v>
      </c>
      <c r="I21" s="77">
        <f t="shared" si="2"/>
        <v>120</v>
      </c>
      <c r="J21" s="77">
        <f t="shared" si="3"/>
        <v>3</v>
      </c>
    </row>
    <row r="22" spans="2:10">
      <c r="B22" s="77" t="s">
        <v>18</v>
      </c>
      <c r="C22" s="77">
        <v>89</v>
      </c>
      <c r="D22" s="77">
        <v>0</v>
      </c>
      <c r="E22" s="77">
        <f t="shared" si="0"/>
        <v>89</v>
      </c>
      <c r="F22" s="77">
        <v>61</v>
      </c>
      <c r="G22" s="77">
        <v>3</v>
      </c>
      <c r="H22" s="77">
        <f t="shared" si="1"/>
        <v>58</v>
      </c>
      <c r="I22" s="77">
        <f t="shared" si="2"/>
        <v>147</v>
      </c>
      <c r="J22" s="77">
        <f t="shared" si="3"/>
        <v>3</v>
      </c>
    </row>
    <row r="23" spans="2:10">
      <c r="B23" s="77" t="s">
        <v>19</v>
      </c>
      <c r="C23" s="77">
        <v>75</v>
      </c>
      <c r="D23" s="77">
        <v>0</v>
      </c>
      <c r="E23" s="77">
        <f t="shared" si="0"/>
        <v>75</v>
      </c>
      <c r="F23" s="77">
        <v>25</v>
      </c>
      <c r="G23" s="77">
        <v>1</v>
      </c>
      <c r="H23" s="77">
        <f t="shared" si="1"/>
        <v>24</v>
      </c>
      <c r="I23" s="77">
        <f t="shared" si="2"/>
        <v>99</v>
      </c>
      <c r="J23" s="77">
        <f t="shared" si="3"/>
        <v>1</v>
      </c>
    </row>
    <row r="24" spans="2:10">
      <c r="B24" s="77" t="s">
        <v>20</v>
      </c>
      <c r="C24" s="77">
        <v>91</v>
      </c>
      <c r="D24" s="77">
        <v>0</v>
      </c>
      <c r="E24" s="77">
        <f t="shared" si="0"/>
        <v>91</v>
      </c>
      <c r="F24" s="77">
        <v>8</v>
      </c>
      <c r="G24" s="77">
        <v>0</v>
      </c>
      <c r="H24" s="77">
        <f t="shared" si="1"/>
        <v>8</v>
      </c>
      <c r="I24" s="77">
        <f t="shared" si="2"/>
        <v>99</v>
      </c>
      <c r="J24" s="77">
        <f t="shared" si="3"/>
        <v>0</v>
      </c>
    </row>
    <row r="25" spans="2:10">
      <c r="B25" s="77" t="s">
        <v>28</v>
      </c>
      <c r="C25" s="77">
        <v>136</v>
      </c>
      <c r="D25" s="77">
        <v>0</v>
      </c>
      <c r="E25" s="77">
        <f t="shared" si="0"/>
        <v>136</v>
      </c>
      <c r="F25" s="77">
        <v>75</v>
      </c>
      <c r="G25" s="77">
        <v>1</v>
      </c>
      <c r="H25" s="77">
        <f t="shared" si="1"/>
        <v>74</v>
      </c>
      <c r="I25" s="77">
        <f t="shared" si="2"/>
        <v>210</v>
      </c>
      <c r="J25" s="77">
        <f t="shared" si="3"/>
        <v>1</v>
      </c>
    </row>
    <row r="26" spans="2:10">
      <c r="B26" s="77" t="s">
        <v>33</v>
      </c>
      <c r="C26" s="77">
        <v>184</v>
      </c>
      <c r="D26" s="77">
        <v>7</v>
      </c>
      <c r="E26" s="77">
        <f t="shared" si="0"/>
        <v>177</v>
      </c>
      <c r="F26" s="77">
        <v>61</v>
      </c>
      <c r="G26" s="77">
        <v>0</v>
      </c>
      <c r="H26" s="77">
        <f t="shared" si="1"/>
        <v>61</v>
      </c>
      <c r="I26" s="77">
        <f t="shared" si="2"/>
        <v>238</v>
      </c>
      <c r="J26" s="77">
        <f t="shared" si="3"/>
        <v>7</v>
      </c>
    </row>
    <row r="27" spans="2:10">
      <c r="B27" s="77" t="s">
        <v>21</v>
      </c>
      <c r="C27" s="77">
        <v>340</v>
      </c>
      <c r="D27" s="77">
        <v>0</v>
      </c>
      <c r="E27" s="77">
        <f t="shared" si="0"/>
        <v>340</v>
      </c>
      <c r="F27" s="77">
        <v>266</v>
      </c>
      <c r="G27" s="77">
        <v>0</v>
      </c>
      <c r="H27" s="77">
        <f t="shared" si="1"/>
        <v>266</v>
      </c>
      <c r="I27" s="83">
        <f t="shared" si="2"/>
        <v>606</v>
      </c>
      <c r="J27" s="77">
        <f t="shared" si="3"/>
        <v>0</v>
      </c>
    </row>
    <row r="28" spans="2:10">
      <c r="B28" s="77" t="s">
        <v>22</v>
      </c>
      <c r="C28" s="77">
        <v>116</v>
      </c>
      <c r="D28" s="77">
        <v>0</v>
      </c>
      <c r="E28" s="77">
        <f t="shared" si="0"/>
        <v>116</v>
      </c>
      <c r="F28" s="77">
        <v>115</v>
      </c>
      <c r="G28" s="77">
        <v>4</v>
      </c>
      <c r="H28" s="77">
        <f t="shared" si="1"/>
        <v>111</v>
      </c>
      <c r="I28" s="77">
        <f t="shared" si="2"/>
        <v>227</v>
      </c>
      <c r="J28" s="77">
        <f t="shared" si="3"/>
        <v>4</v>
      </c>
    </row>
    <row r="29" spans="2:10">
      <c r="B29" s="77" t="s">
        <v>23</v>
      </c>
      <c r="C29" s="77">
        <v>128</v>
      </c>
      <c r="D29" s="77">
        <v>48</v>
      </c>
      <c r="E29" s="77">
        <f t="shared" si="0"/>
        <v>80</v>
      </c>
      <c r="F29" s="77">
        <v>61</v>
      </c>
      <c r="G29" s="77">
        <v>0</v>
      </c>
      <c r="H29" s="77">
        <f t="shared" si="1"/>
        <v>61</v>
      </c>
      <c r="I29" s="77">
        <f t="shared" si="2"/>
        <v>141</v>
      </c>
      <c r="J29" s="77">
        <f t="shared" si="3"/>
        <v>48</v>
      </c>
    </row>
    <row r="30" spans="2:10">
      <c r="B30" s="77" t="s">
        <v>24</v>
      </c>
      <c r="C30" s="77">
        <v>314</v>
      </c>
      <c r="D30" s="77">
        <v>109</v>
      </c>
      <c r="E30" s="77">
        <f t="shared" si="0"/>
        <v>205</v>
      </c>
      <c r="F30" s="77">
        <v>205</v>
      </c>
      <c r="G30" s="77">
        <v>21</v>
      </c>
      <c r="H30" s="77">
        <f t="shared" si="1"/>
        <v>184</v>
      </c>
      <c r="I30" s="77">
        <f t="shared" si="2"/>
        <v>389</v>
      </c>
      <c r="J30" s="77">
        <f t="shared" si="3"/>
        <v>130</v>
      </c>
    </row>
    <row r="31" spans="2:10">
      <c r="B31" s="77" t="s">
        <v>25</v>
      </c>
      <c r="C31" s="77">
        <v>57</v>
      </c>
      <c r="D31" s="77">
        <v>0</v>
      </c>
      <c r="E31" s="77">
        <f t="shared" si="0"/>
        <v>57</v>
      </c>
      <c r="F31" s="77">
        <v>79</v>
      </c>
      <c r="G31" s="77">
        <v>1</v>
      </c>
      <c r="H31" s="77">
        <f t="shared" si="1"/>
        <v>78</v>
      </c>
      <c r="I31" s="77">
        <f t="shared" si="2"/>
        <v>135</v>
      </c>
      <c r="J31" s="77">
        <f t="shared" si="3"/>
        <v>1</v>
      </c>
    </row>
    <row r="32" spans="2:10">
      <c r="B32" s="77" t="s">
        <v>26</v>
      </c>
      <c r="C32" s="77">
        <v>67</v>
      </c>
      <c r="D32" s="77">
        <v>5</v>
      </c>
      <c r="E32" s="77">
        <f t="shared" si="0"/>
        <v>62</v>
      </c>
      <c r="F32" s="77">
        <v>49</v>
      </c>
      <c r="G32" s="77">
        <v>2</v>
      </c>
      <c r="H32" s="77">
        <f t="shared" si="1"/>
        <v>47</v>
      </c>
      <c r="I32" s="77">
        <f t="shared" si="2"/>
        <v>109</v>
      </c>
      <c r="J32" s="77">
        <f t="shared" si="3"/>
        <v>7</v>
      </c>
    </row>
    <row r="33" spans="2:10">
      <c r="B33" s="77" t="s">
        <v>27</v>
      </c>
      <c r="C33" s="77">
        <v>26</v>
      </c>
      <c r="D33" s="77">
        <v>0</v>
      </c>
      <c r="E33" s="77">
        <f t="shared" si="0"/>
        <v>26</v>
      </c>
      <c r="F33" s="77">
        <v>18</v>
      </c>
      <c r="G33" s="77">
        <v>3</v>
      </c>
      <c r="H33" s="77">
        <f t="shared" si="1"/>
        <v>15</v>
      </c>
      <c r="I33" s="77">
        <f t="shared" si="2"/>
        <v>41</v>
      </c>
      <c r="J33" s="77">
        <f t="shared" si="3"/>
        <v>3</v>
      </c>
    </row>
    <row r="34" spans="2:10" ht="18" thickBot="1">
      <c r="B34" s="84" t="s">
        <v>34</v>
      </c>
      <c r="C34" s="84">
        <v>361</v>
      </c>
      <c r="D34" s="84">
        <v>110</v>
      </c>
      <c r="E34" s="84">
        <f t="shared" si="0"/>
        <v>251</v>
      </c>
      <c r="F34" s="84">
        <v>151</v>
      </c>
      <c r="G34" s="84">
        <v>8</v>
      </c>
      <c r="H34" s="84">
        <f t="shared" si="1"/>
        <v>143</v>
      </c>
      <c r="I34" s="84">
        <f t="shared" si="2"/>
        <v>394</v>
      </c>
      <c r="J34" s="84">
        <f t="shared" si="3"/>
        <v>118</v>
      </c>
    </row>
    <row r="35" spans="2:10" ht="18" thickBot="1">
      <c r="B35" s="86" t="s">
        <v>36</v>
      </c>
      <c r="C35" s="87">
        <v>3292</v>
      </c>
      <c r="D35" s="87">
        <v>307</v>
      </c>
      <c r="E35" s="87">
        <f t="shared" si="0"/>
        <v>2985</v>
      </c>
      <c r="F35" s="87">
        <v>1680</v>
      </c>
      <c r="G35" s="87">
        <v>59</v>
      </c>
      <c r="H35" s="87">
        <f t="shared" si="1"/>
        <v>1621</v>
      </c>
      <c r="I35" s="87">
        <f t="shared" si="2"/>
        <v>4606</v>
      </c>
      <c r="J35" s="88">
        <f t="shared" si="3"/>
        <v>366</v>
      </c>
    </row>
    <row r="36" spans="2:10" ht="18" thickBot="1">
      <c r="B36" s="89" t="s">
        <v>37</v>
      </c>
      <c r="C36" s="90">
        <v>10953</v>
      </c>
      <c r="D36" s="90">
        <v>1280</v>
      </c>
      <c r="E36" s="90">
        <f t="shared" si="0"/>
        <v>9673</v>
      </c>
      <c r="F36" s="90">
        <v>5102</v>
      </c>
      <c r="G36" s="90">
        <v>317</v>
      </c>
      <c r="H36" s="90">
        <f t="shared" si="1"/>
        <v>4785</v>
      </c>
      <c r="I36" s="90">
        <f t="shared" si="2"/>
        <v>14458</v>
      </c>
      <c r="J36" s="91">
        <f t="shared" si="3"/>
        <v>1597</v>
      </c>
    </row>
  </sheetData>
  <phoneticPr fontId="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2②</vt:lpstr>
      <vt:lpstr>Sheet1</vt:lpstr>
      <vt:lpstr>'2②'!Print_Area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H30017</dc:creator>
  <cp:lastModifiedBy>H30017</cp:lastModifiedBy>
  <cp:lastPrinted>2018-09-13T04:31:07Z</cp:lastPrinted>
  <dcterms:created xsi:type="dcterms:W3CDTF">2002-09-18T08:37:08Z</dcterms:created>
  <dcterms:modified xsi:type="dcterms:W3CDTF">2019-02-28T04:45:09Z</dcterms:modified>
</cp:coreProperties>
</file>