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4520" windowHeight="12225" tabRatio="7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BW31" i="10"/>
  <c r="CO31" i="10" s="1"/>
  <c r="CO32" i="10" s="1"/>
  <c r="CO33" i="10" s="1"/>
  <c r="CO34" i="10" s="1"/>
  <c r="CO35" i="10" s="1"/>
  <c r="CO36" i="10" s="1"/>
  <c r="CO37" i="10" s="1"/>
  <c r="CO38" i="10" s="1"/>
  <c r="CO39" i="10" s="1"/>
  <c r="CO40" i="10" s="1"/>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<sst xmlns="http://schemas.openxmlformats.org/spreadsheetml/2006/main" count="1157" uniqueCount="603">
  <si>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</si>
  <si>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</si>
  <si>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</si>
  <si>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</si>
  <si>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</si>
  <si>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</si>
  <si>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</si>
  <si>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</si>
  <si>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</si>
  <si>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</si>
  <si>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</si>
  <si>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</si>
  <si>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</si>
  <si>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</si>
  <si>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</si>
  <si>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</si>
  <si>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</si>
  <si>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</si>
  <si>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</si>
  <si>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</si>
  <si>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</si>
  <si>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</si>
  <si>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</si>
  <si>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</si>
  <si>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</si>
  <si>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</si>
  <si>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</si>
  <si>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</si>
  <si>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</si>
  <si>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</si>
  <si>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</si>
  <si>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</si>
  <si>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</si>
  <si>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</si>
  <si>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</si>
  <si>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</si>
  <si>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</si>
  <si>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</si>
  <si>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</si>
  <si>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</si>
  <si>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</si>
  <si>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</si>
  <si>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</si>
  <si>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</si>
  <si>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</si>
  <si>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</si>
  <si>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</si>
  <si>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</si>
  <si>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</si>
  <si>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</si>
  <si>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</si>
  <si>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</si>
  <si>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</si>
  <si>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</si>
  <si>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</si>
  <si>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</si>
  <si>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</si>
  <si>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</si>
  <si>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</si>
  <si>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</si>
  <si>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</si>
  <si>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</si>
  <si>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</si>
  <si>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</si>
  <si>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</si>
  <si>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</si>
  <si>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</si>
  <si>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</si>
  <si>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</si>
  <si>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</si>
  <si>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</si>
  <si>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</si>
  <si>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</si>
  <si>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和歌山県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</si>
  <si>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</si>
  <si>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</si>
  <si>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</si>
  <si>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</si>
  <si>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</si>
  <si>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</si>
  <si>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</si>
  <si>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</si>
  <si>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</si>
  <si>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</si>
  <si>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</si>
  <si>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</si>
  <si>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</si>
  <si>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</si>
  <si>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</si>
  <si>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</si>
  <si>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</si>
  <si>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</si>
  <si>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</si>
  <si>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</si>
  <si>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</si>
  <si>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</si>
  <si>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</si>
  <si>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</si>
  <si>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</si>
  <si>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</si>
  <si>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</si>
  <si>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</si>
  <si>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</si>
  <si>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</si>
  <si>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</si>
  <si>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</si>
  <si>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</si>
  <si>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</si>
  <si>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</si>
  <si>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</si>
  <si>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</si>
  <si>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</si>
  <si>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</si>
  <si>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</si>
  <si>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</si>
  <si>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</si>
  <si>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</si>
  <si>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</si>
  <si>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</si>
  <si>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</si>
  <si>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</si>
  <si>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</si>
  <si>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</si>
  <si>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</si>
  <si>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</si>
  <si>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</si>
  <si>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</si>
  <si>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</si>
  <si>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</si>
  <si>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</si>
  <si>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</si>
  <si>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</si>
  <si>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</si>
  <si>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</si>
  <si>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</si>
  <si>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</si>
  <si>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</si>
  <si>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</si>
  <si>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</si>
  <si>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</si>
  <si>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</si>
  <si>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</si>
  <si>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</si>
  <si>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</si>
  <si>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</si>
  <si>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</si>
  <si>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</si>
  <si>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</si>
  <si>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</si>
  <si>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</si>
  <si>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</si>
  <si>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</si>
  <si>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</si>
  <si>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</si>
  <si>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</si>
  <si>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</si>
  <si>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</si>
  <si>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</si>
  <si>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</si>
  <si>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</si>
  <si>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</si>
  <si>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</si>
  <si>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</si>
  <si>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</si>
  <si>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</si>
  <si>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</si>
  <si>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</si>
  <si>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</si>
  <si>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</si>
  <si>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</si>
  <si>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</si>
  <si>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</si>
  <si>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</si>
  <si>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</si>
  <si>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</si>
  <si>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和歌山県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</si>
  <si>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</si>
  <si>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</si>
  <si>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</si>
  <si>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</si>
  <si>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</si>
  <si>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</si>
  <si>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</si>
  <si>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</si>
  <si>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</si>
  <si>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</si>
  <si>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</si>
  <si>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</si>
  <si>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</si>
  <si>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</si>
  <si>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</si>
  <si>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</si>
  <si>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</si>
  <si>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</si>
  <si>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</si>
  <si>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</si>
  <si>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</si>
  <si>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</si>
  <si>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</si>
  <si>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</si>
  <si>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</si>
  <si>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</si>
  <si>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</si>
  <si>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</si>
  <si>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</si>
  <si>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</si>
  <si>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</si>
  <si>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</si>
  <si>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</si>
  <si>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</si>
  <si>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</si>
  <si>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</si>
  <si>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</si>
  <si>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</si>
  <si>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</si>
  <si>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</si>
  <si>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</si>
  <si>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</si>
  <si>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</si>
  <si>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</si>
  <si>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</si>
  <si>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</si>
  <si>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</si>
  <si>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</si>
  <si>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</si>
  <si>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</si>
  <si>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</si>
  <si>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</si>
  <si>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</si>
  <si>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</si>
  <si>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</si>
  <si>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</si>
  <si>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</si>
  <si>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</si>
  <si>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</si>
  <si>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</si>
  <si>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</si>
  <si>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</si>
  <si>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</si>
  <si>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</si>
  <si>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</si>
  <si>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</si>
  <si>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</si>
  <si>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</si>
  <si>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</si>
  <si>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</si>
  <si>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</si>
  <si>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</si>
  <si>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</si>
  <si>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</si>
  <si>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</si>
  <si>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</si>
  <si>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</si>
  <si>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</si>
  <si>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</si>
  <si>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</si>
  <si>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</si>
  <si>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</si>
  <si>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</si>
  <si>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</si>
  <si>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</si>
  <si>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</si>
  <si>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</si>
  <si>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</si>
  <si>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</si>
  <si>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</si>
  <si>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</si>
  <si>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</si>
  <si>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</si>
  <si>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</si>
  <si>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</si>
  <si>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</si>
  <si>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</si>
  <si>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</si>
  <si>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</si>
  <si>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</si>
  <si>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</si>
  <si>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</si>
  <si>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</si>
  <si>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</si>
  <si>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</si>
  <si>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</si>
  <si>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</si>
  <si>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</si>
  <si>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</si>
  <si>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</si>
  <si>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</si>
  <si>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</si>
  <si>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</si>
  <si>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</si>
  <si>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</si>
  <si>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</si>
  <si>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</si>
  <si>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</si>
  <si>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</si>
  <si>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</si>
  <si>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</si>
  <si>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</si>
  <si>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</si>
  <si>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</si>
  <si>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</si>
  <si>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</si>
  <si>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</si>
  <si>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</si>
  <si>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</si>
  <si>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</si>
  <si>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</si>
  <si>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</si>
  <si>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</si>
  <si>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</si>
  <si>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</si>
  <si>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</si>
  <si>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</si>
  <si>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</si>
  <si>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</si>
  <si>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</si>
  <si>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</si>
  <si>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</si>
  <si>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</si>
  <si>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</si>
  <si>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</si>
  <si>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和歌山県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</si>
  <si>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</si>
  <si>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</si>
  <si>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</si>
  <si>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</si>
  <si>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</si>
  <si>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</si>
  <si>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</si>
  <si>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</si>
  <si>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</si>
  <si>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</si>
  <si>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</si>
  <si>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</si>
  <si>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</si>
  <si>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</si>
  <si>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</si>
  <si>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</si>
  <si>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</si>
  <si>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</si>
  <si>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</si>
  <si>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</si>
  <si>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農林水産振興資金特別会計</t>
    <phoneticPr fontId="5"/>
  </si>
  <si>
    <t>-</t>
    <phoneticPr fontId="5"/>
  </si>
  <si>
    <t>中小企業振興資金特別会計</t>
    <phoneticPr fontId="5"/>
  </si>
  <si>
    <t>-</t>
    <phoneticPr fontId="5"/>
  </si>
  <si>
    <t>母子父子寡婦福祉資金特別会計</t>
    <phoneticPr fontId="5"/>
  </si>
  <si>
    <t>-</t>
    <phoneticPr fontId="5"/>
  </si>
  <si>
    <t>修学奨励金特別会計</t>
    <phoneticPr fontId="5"/>
  </si>
  <si>
    <t>-</t>
    <phoneticPr fontId="5"/>
  </si>
  <si>
    <t>職員住宅特別会計</t>
    <phoneticPr fontId="5"/>
  </si>
  <si>
    <t>市町村振興資金特別会計</t>
    <phoneticPr fontId="5"/>
  </si>
  <si>
    <t>-</t>
    <phoneticPr fontId="5"/>
  </si>
  <si>
    <t>自動車税等証紙特別会計</t>
    <phoneticPr fontId="5"/>
  </si>
  <si>
    <t>用地取得事業特別会計</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</si>
  <si>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</si>
  <si>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</si>
  <si>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</si>
  <si>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</si>
  <si>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</si>
  <si>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</si>
  <si>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</si>
  <si>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</si>
  <si>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</si>
  <si>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</si>
  <si>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</si>
  <si>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</si>
  <si>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</si>
  <si>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</si>
  <si>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</si>
  <si>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県営競輪事業特別会計</t>
    <phoneticPr fontId="5"/>
  </si>
  <si>
    <t>県立こころの医療センター事業会計</t>
    <phoneticPr fontId="5"/>
  </si>
  <si>
    <t>法適用企業</t>
    <phoneticPr fontId="5"/>
  </si>
  <si>
    <t>工業用水道事業会計</t>
    <phoneticPr fontId="5"/>
  </si>
  <si>
    <t>法適用企業</t>
    <phoneticPr fontId="5"/>
  </si>
  <si>
    <t>土地造成事業会計</t>
    <phoneticPr fontId="5"/>
  </si>
  <si>
    <t>法適用企業</t>
    <phoneticPr fontId="5"/>
  </si>
  <si>
    <t>県営港湾施設管理特別会計</t>
    <phoneticPr fontId="5"/>
  </si>
  <si>
    <t>法非適用企業</t>
    <phoneticPr fontId="5"/>
  </si>
  <si>
    <t>流域下水道事業特別会計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</si>
  <si>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</si>
  <si>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</si>
  <si>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</si>
  <si>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</si>
  <si>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</si>
  <si>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</si>
  <si>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</si>
  <si>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</si>
  <si>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</si>
  <si>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</si>
  <si>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</si>
  <si>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</si>
  <si>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</si>
  <si>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</si>
  <si>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</si>
  <si>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</si>
  <si>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</si>
  <si>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</si>
  <si>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</si>
  <si>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</si>
  <si>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</si>
  <si>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</si>
  <si>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</si>
  <si>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</si>
  <si>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</si>
  <si>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</si>
  <si>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</si>
  <si>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</si>
  <si>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</si>
  <si>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</si>
  <si>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</si>
  <si>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</si>
  <si>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</si>
  <si>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</si>
  <si>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</si>
  <si>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</si>
  <si>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</si>
  <si>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</si>
  <si>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</si>
  <si>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t>
    <phoneticPr fontId="5"/>
  </si>
  <si>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</si>
  <si>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</si>
  <si>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</si>
  <si>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</si>
  <si>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</si>
  <si>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</si>
  <si>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</si>
  <si>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</si>
  <si>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</si>
  <si>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</si>
  <si>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</si>
  <si>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</si>
  <si>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</si>
  <si>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</si>
  <si>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</si>
  <si>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</si>
  <si>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</si>
  <si>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</si>
  <si>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</si>
  <si>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</si>
  <si>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</si>
  <si>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</si>
  <si>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</si>
  <si>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</si>
  <si>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</si>
  <si>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</si>
  <si>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</si>
  <si>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</si>
  <si>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</si>
  <si>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県立こころの医療センター事業会計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</si>
  <si>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</si>
  <si>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土地造成事業会計</t>
    <phoneticPr fontId="5"/>
  </si>
  <si>
    <t>(Ｆ)</t>
    <phoneticPr fontId="5"/>
  </si>
  <si>
    <t>県営港湾施設管理特別会計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</si>
  <si>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</si>
  <si>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</si>
  <si>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</si>
  <si>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</si>
  <si>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</si>
  <si>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</si>
  <si>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</si>
  <si>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</si>
  <si>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</si>
  <si>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</si>
  <si>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</si>
  <si>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</si>
  <si>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</si>
  <si>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</si>
  <si>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</si>
  <si>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</si>
  <si>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</si>
  <si>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</si>
  <si>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</si>
  <si>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</si>
  <si>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</si>
  <si>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</si>
  <si>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</si>
  <si>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</si>
  <si>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</si>
  <si>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</si>
  <si>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</si>
  <si>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</si>
  <si>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</si>
  <si>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</si>
  <si>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</si>
  <si>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</si>
  <si>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</si>
  <si>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</si>
  <si>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</si>
  <si>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</si>
  <si>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</si>
  <si>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</si>
  <si>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</si>
  <si>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</si>
  <si>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</si>
  <si>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</si>
  <si>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</si>
  <si>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</si>
  <si>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</si>
  <si>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</si>
  <si>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</si>
  <si>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</si>
  <si>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</si>
  <si>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</si>
  <si>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</si>
  <si>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</si>
  <si>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</si>
  <si>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</si>
  <si>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</si>
  <si>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</si>
  <si>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</si>
  <si>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</si>
  <si>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</si>
  <si>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</si>
  <si>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</si>
  <si>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</si>
  <si>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</si>
  <si>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</si>
  <si>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</si>
  <si>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</si>
  <si>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</si>
  <si>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</si>
  <si>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</si>
  <si>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</si>
  <si>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</si>
  <si>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</si>
  <si>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</si>
  <si>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</si>
  <si>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</si>
  <si>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</si>
  <si>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</si>
  <si>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</si>
  <si>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</si>
  <si>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</si>
  <si>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</si>
  <si>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</si>
  <si>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</si>
  <si>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</si>
  <si>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</si>
  <si>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一般会計</t>
  </si>
  <si>
    <t>工業用水道事業会計</t>
  </si>
  <si>
    <t>県営競輪事業特別会計</t>
  </si>
  <si>
    <t>県立こころの医療センター事業会計</t>
  </si>
  <si>
    <t>県営港湾施設管理特別会計</t>
  </si>
  <si>
    <t>職員住宅特別会計</t>
  </si>
  <si>
    <t>用地取得事業特別会計</t>
  </si>
  <si>
    <t>農林水産振興資金特別会計</t>
  </si>
  <si>
    <t>その他会計（赤字）</t>
  </si>
  <si>
    <t>その他会計（黒字）</t>
  </si>
  <si>
    <t>和歌山県土地開発公社</t>
  </si>
  <si>
    <t>和歌山県住宅供給公社</t>
  </si>
  <si>
    <t>和歌山県国際交流協会</t>
  </si>
  <si>
    <t>和歌山県私学振興基金協会</t>
  </si>
  <si>
    <t>和歌山県青少年育成協会</t>
  </si>
  <si>
    <t>和歌山県救急医療情報センター</t>
  </si>
  <si>
    <t>わかやま移植医療推進協会</t>
  </si>
  <si>
    <t>和歌山県民総合健診センター</t>
  </si>
  <si>
    <t>わかやま産業振興財団</t>
  </si>
  <si>
    <t>和歌山県勤労福祉協会</t>
  </si>
  <si>
    <t>ウインナック</t>
  </si>
  <si>
    <t>和歌山県農業公社</t>
  </si>
  <si>
    <t>畜産協会わかやま</t>
  </si>
  <si>
    <t>わかやま森林と緑の公社（林業公社）</t>
  </si>
  <si>
    <t>和歌山県栽培漁業協会</t>
  </si>
  <si>
    <t>和歌山県下水道公社</t>
  </si>
  <si>
    <t>南紀白浜空港ビル</t>
  </si>
  <si>
    <t>和歌山県文化財センター</t>
  </si>
  <si>
    <t>和歌山県水上安全協会</t>
  </si>
  <si>
    <t>和歌山県暴力追放県民センター</t>
  </si>
  <si>
    <t>和歌山県老人クラブ連合会</t>
  </si>
  <si>
    <t>和歌山県人権啓発センター</t>
  </si>
  <si>
    <t>公立大学法人和歌山県立医科大学</t>
  </si>
  <si>
    <t>関西広域連合</t>
  </si>
  <si>
    <t>-</t>
    <phoneticPr fontId="2"/>
  </si>
  <si>
    <t>-</t>
    <phoneticPr fontId="2"/>
  </si>
  <si>
    <t>-</t>
    <phoneticPr fontId="2"/>
  </si>
  <si>
    <t>-</t>
    <phoneticPr fontId="2"/>
  </si>
  <si>
    <t>-</t>
    <phoneticPr fontId="2"/>
  </si>
  <si>
    <t>福祉対策等基金</t>
    <phoneticPr fontId="11"/>
  </si>
  <si>
    <t>産業開発基金</t>
    <phoneticPr fontId="11"/>
  </si>
  <si>
    <t>地域医療介護総合確保基金</t>
    <phoneticPr fontId="11"/>
  </si>
  <si>
    <t>地域振興基金</t>
    <phoneticPr fontId="11"/>
  </si>
  <si>
    <t>後期高齢者医療財政安定化基金</t>
    <phoneticPr fontId="11"/>
  </si>
  <si>
    <t>○</t>
  </si>
  <si>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</si>
  <si>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</si>
  <si>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</si>
  <si>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</si>
  <si>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</si>
  <si>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</si>
  <si>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</si>
  <si>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</si>
  <si>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</si>
  <si>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グループ内平均は、将来負担比率は減少傾向、有形固定資産減価償却率は上昇傾向にあるが、本県は将来負担比率及び有形固定資産減価償却率ともに上昇傾向にある。
　将来負担比率の上昇は、地方債に係る交付税措置率の低下傾向の影響等による。
　有形固定資産減価償却率については、減価償却累計額の増加により、各施設で上昇している。
</t>
    <rPh sb="5" eb="6">
      <t>ナイ</t>
    </rPh>
    <rPh sb="6" eb="8">
      <t>ヘイキン</t>
    </rPh>
    <rPh sb="10" eb="12">
      <t>ショウライ</t>
    </rPh>
    <rPh sb="12" eb="14">
      <t>フタン</t>
    </rPh>
    <rPh sb="14" eb="16">
      <t>ヒリツ</t>
    </rPh>
    <rPh sb="17" eb="19">
      <t>ゲンショウ</t>
    </rPh>
    <rPh sb="19" eb="21">
      <t>ケイコウ</t>
    </rPh>
    <rPh sb="22" eb="24">
      <t>ユウケイ</t>
    </rPh>
    <rPh sb="24" eb="26">
      <t>コテイ</t>
    </rPh>
    <rPh sb="26" eb="28">
      <t>シサン</t>
    </rPh>
    <rPh sb="28" eb="30">
      <t>ゲンカ</t>
    </rPh>
    <rPh sb="30" eb="32">
      <t>ショウキャク</t>
    </rPh>
    <rPh sb="32" eb="33">
      <t>リツ</t>
    </rPh>
    <rPh sb="34" eb="36">
      <t>ジョウショウ</t>
    </rPh>
    <rPh sb="36" eb="38">
      <t>ケイコウ</t>
    </rPh>
    <rPh sb="43" eb="45">
      <t>ホンケン</t>
    </rPh>
    <rPh sb="46" eb="48">
      <t>ショウライ</t>
    </rPh>
    <rPh sb="48" eb="50">
      <t>フタン</t>
    </rPh>
    <rPh sb="50" eb="52">
      <t>ヒリツ</t>
    </rPh>
    <rPh sb="52" eb="53">
      <t>オヨ</t>
    </rPh>
    <rPh sb="54" eb="56">
      <t>ユウケイ</t>
    </rPh>
    <rPh sb="56" eb="58">
      <t>コテイ</t>
    </rPh>
    <rPh sb="58" eb="60">
      <t>シサン</t>
    </rPh>
    <rPh sb="60" eb="62">
      <t>ゲンカ</t>
    </rPh>
    <rPh sb="62" eb="64">
      <t>ショウキャク</t>
    </rPh>
    <rPh sb="64" eb="65">
      <t>リツ</t>
    </rPh>
    <rPh sb="68" eb="70">
      <t>ジョウショウ</t>
    </rPh>
    <rPh sb="70" eb="72">
      <t>ケイコウ</t>
    </rPh>
    <rPh sb="78" eb="80">
      <t>ショウライ</t>
    </rPh>
    <rPh sb="80" eb="82">
      <t>フタン</t>
    </rPh>
    <rPh sb="82" eb="84">
      <t>ヒリツ</t>
    </rPh>
    <rPh sb="85" eb="87">
      <t>ジョウショウ</t>
    </rPh>
    <rPh sb="89" eb="92">
      <t>チホウサイ</t>
    </rPh>
    <rPh sb="93" eb="94">
      <t>カカ</t>
    </rPh>
    <rPh sb="95" eb="98">
      <t>コウフゼイ</t>
    </rPh>
    <rPh sb="98" eb="100">
      <t>ソチ</t>
    </rPh>
    <rPh sb="100" eb="101">
      <t>リツ</t>
    </rPh>
    <rPh sb="102" eb="104">
      <t>テイカ</t>
    </rPh>
    <rPh sb="104" eb="106">
      <t>ケイコウ</t>
    </rPh>
    <rPh sb="107" eb="109">
      <t>エイキョウ</t>
    </rPh>
    <rPh sb="109" eb="110">
      <t>トウ</t>
    </rPh>
    <rPh sb="116" eb="118">
      <t>ユウケイ</t>
    </rPh>
    <rPh sb="118" eb="120">
      <t>コテイ</t>
    </rPh>
    <rPh sb="120" eb="122">
      <t>シサン</t>
    </rPh>
    <rPh sb="122" eb="124">
      <t>ゲンカ</t>
    </rPh>
    <rPh sb="124" eb="127">
      <t>ショウキャクリツ</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</si>
  <si>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</si>
  <si>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</si>
  <si>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</si>
  <si>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</si>
  <si>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</si>
  <si>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</si>
  <si>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実質公債費比率は、借入金利の低下の影響により改善傾向となっており、類似団体と比較しても低い水準となっている。
　将来負担比率は、地方債に係る交付税措置率の低下傾向の影響等により、２．１ポイント上昇した。
　今後、予算の収支不足を補うための退職手当債や行政改革推進債等を活用した場合、将来負担は増加していくおそれもあるため、事業の効率化・重点化によりこれらの県債発行を抑制するなど行財政改革の推進により健全化を図っていく。</t>
    <rPh sb="1" eb="3">
      <t>ジッシツ</t>
    </rPh>
    <rPh sb="3" eb="5">
      <t>コウサイ</t>
    </rPh>
    <rPh sb="5" eb="6">
      <t>ヒ</t>
    </rPh>
    <rPh sb="6" eb="8">
      <t>ヒリツ</t>
    </rPh>
    <rPh sb="10" eb="12">
      <t>カリイレ</t>
    </rPh>
    <rPh sb="12" eb="14">
      <t>キンリ</t>
    </rPh>
    <rPh sb="15" eb="17">
      <t>テイカ</t>
    </rPh>
    <rPh sb="18" eb="20">
      <t>エイキョウ</t>
    </rPh>
    <rPh sb="23" eb="25">
      <t>カイゼン</t>
    </rPh>
    <rPh sb="25" eb="27">
      <t>ケイコウ</t>
    </rPh>
    <rPh sb="34" eb="36">
      <t>ルイジ</t>
    </rPh>
    <rPh sb="36" eb="38">
      <t>ダンタイ</t>
    </rPh>
    <rPh sb="39" eb="41">
      <t>ヒカク</t>
    </rPh>
    <rPh sb="44" eb="45">
      <t>ヒク</t>
    </rPh>
    <rPh sb="46" eb="48">
      <t>スイジュン</t>
    </rPh>
    <rPh sb="57" eb="59">
      <t>ショウライ</t>
    </rPh>
    <rPh sb="59" eb="61">
      <t>フタン</t>
    </rPh>
    <rPh sb="61" eb="63">
      <t>ヒリツ</t>
    </rPh>
    <rPh sb="65" eb="68">
      <t>チホウサイ</t>
    </rPh>
    <rPh sb="69" eb="70">
      <t>カカ</t>
    </rPh>
    <rPh sb="71" eb="74">
      <t>コウフゼイ</t>
    </rPh>
    <rPh sb="74" eb="76">
      <t>ソチ</t>
    </rPh>
    <rPh sb="76" eb="77">
      <t>リツ</t>
    </rPh>
    <rPh sb="78" eb="80">
      <t>テイカ</t>
    </rPh>
    <rPh sb="80" eb="82">
      <t>ケイコウ</t>
    </rPh>
    <rPh sb="83" eb="85">
      <t>エイキョウ</t>
    </rPh>
    <rPh sb="85" eb="86">
      <t>トウ</t>
    </rPh>
    <rPh sb="97" eb="99">
      <t>ジョウショウ</t>
    </rPh>
    <rPh sb="104" eb="106">
      <t>コンゴ</t>
    </rPh>
    <rPh sb="107" eb="109">
      <t>ヨサン</t>
    </rPh>
    <rPh sb="110" eb="112">
      <t>シュウシ</t>
    </rPh>
    <rPh sb="112" eb="114">
      <t>フソク</t>
    </rPh>
    <rPh sb="115" eb="116">
      <t>オギナ</t>
    </rPh>
    <rPh sb="120" eb="122">
      <t>タイショク</t>
    </rPh>
    <rPh sb="122" eb="124">
      <t>テアテ</t>
    </rPh>
    <rPh sb="124" eb="125">
      <t>サイ</t>
    </rPh>
    <rPh sb="126" eb="128">
      <t>ギョウセイ</t>
    </rPh>
    <rPh sb="128" eb="130">
      <t>カイカク</t>
    </rPh>
    <rPh sb="130" eb="132">
      <t>スイシン</t>
    </rPh>
    <rPh sb="132" eb="133">
      <t>サイ</t>
    </rPh>
    <rPh sb="133" eb="134">
      <t>トウ</t>
    </rPh>
    <rPh sb="135" eb="137">
      <t>カツヨウ</t>
    </rPh>
    <rPh sb="139" eb="141">
      <t>バアイ</t>
    </rPh>
    <rPh sb="142" eb="144">
      <t>ショウライ</t>
    </rPh>
    <rPh sb="144" eb="146">
      <t>フタン</t>
    </rPh>
    <rPh sb="147" eb="149">
      <t>ゾウカ</t>
    </rPh>
    <rPh sb="162" eb="164">
      <t>ジギョウ</t>
    </rPh>
    <rPh sb="165" eb="168">
      <t>コウリツカ</t>
    </rPh>
    <rPh sb="169" eb="172">
      <t>ジュウテンカ</t>
    </rPh>
    <rPh sb="179" eb="181">
      <t>ケンサイ</t>
    </rPh>
    <rPh sb="181" eb="183">
      <t>ハッコウ</t>
    </rPh>
    <rPh sb="184" eb="186">
      <t>ヨクセイ</t>
    </rPh>
    <rPh sb="190" eb="193">
      <t>ギョウザイセイ</t>
    </rPh>
    <rPh sb="193" eb="195">
      <t>カイカク</t>
    </rPh>
    <rPh sb="196" eb="198">
      <t>スイシン</t>
    </rPh>
    <rPh sb="201" eb="204">
      <t>ケンゼンカ</t>
    </rPh>
    <rPh sb="205" eb="206">
      <t>ハカ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</si>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</sst>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177" fontId="27" fillId="0" borderId="107" xfId="14" quotePrefix="1" applyNumberFormat="1" applyFont="1" applyBorder="1" applyAlignment="1" applyProtection="1">
      <alignment horizontal="right" vertical="center" shrinkToFit="1"/>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5" applyFont="1">
      <alignment vertical="center"/>
    </xf>
    <xf numFmtId="0" fontId="12" fillId="6" borderId="0" xfId="6" applyFill="1" applyAlignment="1">
      <alignment vertical="center"/>
    </xf>
    <xf numFmtId="0" fontId="1" fillId="0" borderId="41" xfId="15" applyFont="1" applyBorder="1">
      <alignment vertical="center"/>
    </xf>
    <xf numFmtId="0" fontId="1" fillId="0" borderId="12" xfId="15" applyFont="1" applyBorder="1">
      <alignment vertical="center"/>
    </xf>
    <xf numFmtId="190" fontId="1" fillId="0" borderId="12" xfId="15" applyNumberFormat="1" applyFont="1" applyBorder="1">
      <alignment vertical="center"/>
    </xf>
    <xf numFmtId="0" fontId="1" fillId="0" borderId="46" xfId="15" applyFont="1" applyBorder="1">
      <alignment vertical="center"/>
    </xf>
    <xf numFmtId="0" fontId="27" fillId="0" borderId="0" xfId="15" applyFont="1">
      <alignment vertical="center"/>
    </xf>
    <xf numFmtId="0" fontId="1" fillId="0" borderId="63" xfId="15" applyFont="1" applyBorder="1">
      <alignment vertical="center"/>
    </xf>
    <xf numFmtId="0" fontId="1" fillId="0" borderId="38" xfId="15" applyFont="1" applyBorder="1">
      <alignment vertical="center"/>
    </xf>
    <xf numFmtId="0" fontId="1" fillId="0" borderId="37" xfId="15" applyFont="1" applyBorder="1">
      <alignment vertical="center"/>
    </xf>
    <xf numFmtId="0" fontId="1" fillId="0" borderId="52" xfId="15" applyFont="1" applyBorder="1">
      <alignment vertical="center"/>
    </xf>
    <xf numFmtId="0" fontId="1" fillId="0" borderId="40" xfId="15" applyFont="1" applyBorder="1">
      <alignment vertical="center"/>
    </xf>
    <xf numFmtId="0" fontId="1" fillId="0" borderId="31" xfId="15" applyFont="1" applyBorder="1">
      <alignment vertical="center"/>
    </xf>
    <xf numFmtId="0" fontId="27" fillId="0" borderId="41" xfId="15" applyFont="1" applyBorder="1">
      <alignment vertical="center"/>
    </xf>
    <xf numFmtId="178" fontId="33" fillId="0" borderId="0" xfId="15" applyNumberFormat="1" applyFont="1">
      <alignment vertical="center"/>
    </xf>
    <xf numFmtId="178" fontId="1" fillId="0" borderId="0" xfId="15" applyNumberFormat="1" applyFont="1">
      <alignment vertical="center"/>
    </xf>
    <xf numFmtId="0" fontId="1" fillId="0" borderId="41"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40" xfId="15" applyFont="1" applyBorder="1" applyAlignment="1" applyProtection="1">
      <alignment horizontal="left" vertical="top" wrapText="1"/>
      <protection locked="0"/>
    </xf>
    <xf numFmtId="179" fontId="1" fillId="6" borderId="0" xfId="16" applyNumberFormat="1" applyFont="1" applyFill="1" applyAlignment="1">
      <alignment vertical="center" wrapText="1"/>
    </xf>
    <xf numFmtId="0" fontId="1" fillId="0" borderId="0" xfId="15" applyFont="1" applyAlignment="1">
      <alignment horizontal="center" vertical="center"/>
    </xf>
    <xf numFmtId="49" fontId="1" fillId="6" borderId="0" xfId="16" applyNumberFormat="1" applyFont="1" applyFill="1" applyAlignment="1">
      <alignment horizontal="center" vertical="center" wrapText="1"/>
    </xf>
    <xf numFmtId="49" fontId="1" fillId="6" borderId="0" xfId="16" applyNumberFormat="1" applyFont="1" applyFill="1" applyAlignment="1">
      <alignment horizontal="center" vertical="center"/>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0" fontId="1" fillId="0" borderId="34" xfId="15" applyFont="1" applyBorder="1" applyAlignment="1">
      <alignment horizontal="center" vertical="center"/>
    </xf>
    <xf numFmtId="179" fontId="1" fillId="6" borderId="0" xfId="16" applyNumberFormat="1" applyFont="1" applyFill="1" applyAlignment="1">
      <alignment horizontal="center" vertical="center" wrapText="1"/>
    </xf>
    <xf numFmtId="179" fontId="1" fillId="0" borderId="0" xfId="16" applyNumberFormat="1" applyFont="1" applyAlignment="1">
      <alignment horizontal="center" vertical="center" wrapText="1"/>
    </xf>
    <xf numFmtId="188" fontId="1" fillId="6" borderId="0" xfId="16" applyNumberFormat="1" applyFont="1" applyFill="1" applyAlignment="1">
      <alignment horizontal="center" vertical="center"/>
    </xf>
    <xf numFmtId="179" fontId="1" fillId="6" borderId="34" xfId="16" applyNumberFormat="1" applyFont="1" applyFill="1" applyBorder="1" applyAlignment="1">
      <alignment horizontal="center" vertical="center" wrapText="1"/>
    </xf>
    <xf numFmtId="188" fontId="1" fillId="6" borderId="187" xfId="16" applyNumberFormat="1" applyFont="1" applyFill="1" applyBorder="1" applyAlignment="1">
      <alignment horizontal="center" vertical="center"/>
    </xf>
    <xf numFmtId="188" fontId="1" fillId="6" borderId="34" xfId="16" applyNumberFormat="1" applyFont="1" applyFill="1" applyBorder="1" applyAlignment="1">
      <alignment horizontal="center" vertical="center"/>
    </xf>
    <xf numFmtId="178" fontId="1" fillId="0" borderId="63" xfId="15" applyNumberFormat="1" applyFont="1" applyBorder="1">
      <alignment vertical="center"/>
    </xf>
    <xf numFmtId="178" fontId="12" fillId="0" borderId="0" xfId="15" applyNumberFormat="1" applyAlignment="1">
      <alignment horizontal="center" vertical="center"/>
    </xf>
    <xf numFmtId="178" fontId="1" fillId="0" borderId="38" xfId="15" applyNumberFormat="1" applyFont="1" applyBorder="1">
      <alignment vertical="center"/>
    </xf>
    <xf numFmtId="192" fontId="1" fillId="0" borderId="0" xfId="15" applyNumberFormat="1" applyFont="1">
      <alignment vertical="center"/>
    </xf>
    <xf numFmtId="178" fontId="1" fillId="0" borderId="37" xfId="15" applyNumberFormat="1" applyFont="1" applyBorder="1">
      <alignment vertical="center"/>
    </xf>
    <xf numFmtId="178" fontId="1" fillId="0" borderId="52" xfId="15" applyNumberFormat="1" applyFont="1" applyBorder="1">
      <alignment vertical="center"/>
    </xf>
    <xf numFmtId="190" fontId="1" fillId="0" borderId="52" xfId="15" applyNumberFormat="1" applyFont="1" applyBorder="1">
      <alignment vertical="center"/>
    </xf>
    <xf numFmtId="178" fontId="1" fillId="0" borderId="40" xfId="15" applyNumberFormat="1" applyFont="1" applyBorder="1">
      <alignment vertical="center"/>
    </xf>
    <xf numFmtId="0" fontId="27" fillId="0" borderId="63" xfId="15" applyFont="1" applyBorder="1">
      <alignment vertical="center"/>
    </xf>
    <xf numFmtId="0" fontId="1" fillId="0" borderId="0" xfId="16" applyFont="1">
      <alignment vertical="center"/>
    </xf>
    <xf numFmtId="190" fontId="1" fillId="0" borderId="0" xfId="16" applyNumberFormat="1" applyFont="1">
      <alignment vertical="center"/>
    </xf>
    <xf numFmtId="178" fontId="12" fillId="0" borderId="0" xfId="17" applyNumberFormat="1" applyAlignment="1">
      <alignment vertical="center"/>
    </xf>
    <xf numFmtId="177" fontId="12" fillId="0" borderId="0" xfId="18" applyNumberFormat="1" applyAlignment="1">
      <alignment horizontal="right" vertical="center"/>
    </xf>
    <xf numFmtId="188" fontId="12" fillId="0" borderId="0" xfId="18" applyNumberFormat="1" applyAlignment="1">
      <alignment horizontal="right" vertical="center"/>
    </xf>
    <xf numFmtId="178" fontId="1" fillId="6" borderId="0" xfId="15" applyNumberFormat="1" applyFont="1" applyFill="1" applyAlignment="1">
      <alignment vertical="center" wrapText="1"/>
    </xf>
    <xf numFmtId="178" fontId="12" fillId="0" borderId="0" xfId="17" applyNumberFormat="1" applyAlignment="1">
      <alignment horizontal="center" vertical="center"/>
    </xf>
    <xf numFmtId="188" fontId="1" fillId="6" borderId="0" xfId="16" applyNumberFormat="1" applyFont="1" applyFill="1" applyAlignment="1">
      <alignment horizontal="center" vertical="center" wrapText="1"/>
    </xf>
    <xf numFmtId="188" fontId="1" fillId="0" borderId="0" xfId="15" applyNumberFormat="1" applyFont="1" applyAlignment="1">
      <alignment horizontal="center" vertical="center"/>
    </xf>
    <xf numFmtId="0" fontId="34" fillId="0" borderId="0" xfId="19" applyFont="1">
      <alignment vertical="center"/>
    </xf>
    <xf numFmtId="180" fontId="1" fillId="0" borderId="0" xfId="15" applyNumberFormat="1" applyFo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114030</c:v>
                </c:pt>
                <c:pt idx="1">
                  <c:v>94715</c:v>
                </c:pt>
                <c:pt idx="2">
                  <c:v>97161</c:v>
                </c:pt>
                <c:pt idx="3">
                  <c:v>101731</c:v>
                </c:pt>
                <c:pt idx="4">
                  <c:v>108224</c:v>
                </c:pt>
              </c:numCache>
            </c:numRef>
          </c:val>
          <c:smooth val="0"/>
          <c:extLst xmlns:c16r2="http://schemas.microsoft.com/office/drawing/2015/06/chart">
            <c:ext xmlns:c16="http://schemas.microsoft.com/office/drawing/2014/chart" uri="{C3380CC4-5D6E-409C-BE32-E72D297353CC}">
              <c16:uniqueId val="{00000000-01A6-4D0D-87CA-C875F4B506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128980</c:v>
                </c:pt>
                <c:pt idx="1">
                  <c:v>117940</c:v>
                </c:pt>
                <c:pt idx="2">
                  <c:v>109670</c:v>
                </c:pt>
                <c:pt idx="3">
                  <c:v>106473</c:v>
                </c:pt>
                <c:pt idx="4">
                  <c:v>104655</c:v>
                </c:pt>
              </c:numCache>
            </c:numRef>
          </c:val>
          <c:smooth val="0"/>
          <c:extLst xmlns:c16r2="http://schemas.microsoft.com/office/drawing/2015/06/chart">
            <c:ext xmlns:c16="http://schemas.microsoft.com/office/drawing/2014/chart" uri="{C3380CC4-5D6E-409C-BE32-E72D297353CC}">
              <c16:uniqueId val="{00000001-01A6-4D0D-87CA-C875F4B506ED}"/>
            </c:ext>
          </c:extLst>
        </c:ser>
        <c:dLbls>
          <c:showLegendKey val="0"/>
          <c:showVal val="0"/>
          <c:showCatName val="0"/>
          <c:showSerName val="0"/>
          <c:showPercent val="0"/>
          <c:showBubbleSize val="0"/>
        </c:dLbls>
        <c:marker val="1"/>
        <c:smooth val="0"/>
        <c:axId val="186910208"/>
        <c:axId val="186912128"/>
      </c:lineChart>
      <c:catAx>
        <c:axId val="186910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912128"/>
        <c:crosses val="autoZero"/>
        <c:auto val="1"/>
        <c:lblAlgn val="ctr"/>
        <c:lblOffset val="100"/>
        <c:tickLblSkip val="1"/>
        <c:tickMarkSkip val="1"/>
        <c:noMultiLvlLbl val="0"/>
      </c:catAx>
      <c:valAx>
        <c:axId val="1869121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91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1.91</c:v>
                </c:pt>
                <c:pt idx="1">
                  <c:v>1.66</c:v>
                </c:pt>
                <c:pt idx="2">
                  <c:v>1.23</c:v>
                </c:pt>
                <c:pt idx="3">
                  <c:v>1.24</c:v>
                </c:pt>
                <c:pt idx="4">
                  <c:v>1.99</c:v>
                </c:pt>
              </c:numCache>
            </c:numRef>
          </c:val>
          <c:extLst xmlns:c16r2="http://schemas.microsoft.com/office/drawing/2015/06/chart">
            <c:ext xmlns:c16="http://schemas.microsoft.com/office/drawing/2014/chart" uri="{C3380CC4-5D6E-409C-BE32-E72D297353CC}">
              <c16:uniqueId val="{00000000-184B-4C89-B347-8800F9C7D2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1.42</c:v>
                </c:pt>
                <c:pt idx="1">
                  <c:v>1.41</c:v>
                </c:pt>
                <c:pt idx="2">
                  <c:v>1.37</c:v>
                </c:pt>
                <c:pt idx="3">
                  <c:v>1.38</c:v>
                </c:pt>
                <c:pt idx="4">
                  <c:v>1.38</c:v>
                </c:pt>
              </c:numCache>
            </c:numRef>
          </c:val>
          <c:extLst xmlns:c16r2="http://schemas.microsoft.com/office/drawing/2015/06/chart">
            <c:ext xmlns:c16="http://schemas.microsoft.com/office/drawing/2014/chart" uri="{C3380CC4-5D6E-409C-BE32-E72D297353CC}">
              <c16:uniqueId val="{00000001-184B-4C89-B347-8800F9C7D27F}"/>
            </c:ext>
          </c:extLst>
        </c:ser>
        <c:dLbls>
          <c:showLegendKey val="0"/>
          <c:showVal val="0"/>
          <c:showCatName val="0"/>
          <c:showSerName val="0"/>
          <c:showPercent val="0"/>
          <c:showBubbleSize val="0"/>
        </c:dLbls>
        <c:gapWidth val="250"/>
        <c:overlap val="100"/>
        <c:axId val="192294272"/>
        <c:axId val="192300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1.46</c:v>
                </c:pt>
                <c:pt idx="1">
                  <c:v>0.71</c:v>
                </c:pt>
                <c:pt idx="2">
                  <c:v>0.76</c:v>
                </c:pt>
                <c:pt idx="3">
                  <c:v>0.62</c:v>
                </c:pt>
                <c:pt idx="4">
                  <c:v>1.82</c:v>
                </c:pt>
              </c:numCache>
            </c:numRef>
          </c:val>
          <c:smooth val="0"/>
          <c:extLst xmlns:c16r2="http://schemas.microsoft.com/office/drawing/2015/06/chart">
            <c:ext xmlns:c16="http://schemas.microsoft.com/office/drawing/2014/chart" uri="{C3380CC4-5D6E-409C-BE32-E72D297353CC}">
              <c16:uniqueId val="{00000002-184B-4C89-B347-8800F9C7D27F}"/>
            </c:ext>
          </c:extLst>
        </c:ser>
        <c:dLbls>
          <c:showLegendKey val="0"/>
          <c:showVal val="0"/>
          <c:showCatName val="0"/>
          <c:showSerName val="0"/>
          <c:showPercent val="0"/>
          <c:showBubbleSize val="0"/>
        </c:dLbls>
        <c:marker val="1"/>
        <c:smooth val="0"/>
        <c:axId val="192294272"/>
        <c:axId val="192300544"/>
      </c:lineChart>
      <c:catAx>
        <c:axId val="19229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300544"/>
        <c:crosses val="autoZero"/>
        <c:auto val="1"/>
        <c:lblAlgn val="ctr"/>
        <c:lblOffset val="100"/>
        <c:tickLblSkip val="1"/>
        <c:tickMarkSkip val="1"/>
        <c:noMultiLvlLbl val="0"/>
      </c:catAx>
      <c:valAx>
        <c:axId val="19230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29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0.02</c:v>
                </c:pt>
                <c:pt idx="4">
                  <c:v>#N/A</c:v>
                </c:pt>
                <c:pt idx="5">
                  <c:v>0.03</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0-8B98-416E-99EB-10C27DF53C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98-416E-99EB-10C27DF53C1C}"/>
            </c:ext>
          </c:extLst>
        </c:ser>
        <c:ser>
          <c:idx val="2"/>
          <c:order val="2"/>
          <c:tx>
            <c:strRef>
              <c:f>データシート!$A$29</c:f>
              <c:strCache>
                <c:ptCount val="1"/>
                <c:pt idx="0">
                  <c:v>農林水産振興資金特別会計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B98-416E-99EB-10C27DF53C1C}"/>
            </c:ext>
          </c:extLst>
        </c:ser>
        <c:ser>
          <c:idx val="3"/>
          <c:order val="3"/>
          <c:tx>
            <c:strRef>
              <c:f>データシート!$A$30</c:f>
              <c:strCache>
                <c:ptCount val="1"/>
                <c:pt idx="0">
                  <c:v>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B98-416E-99EB-10C27DF53C1C}"/>
            </c:ext>
          </c:extLst>
        </c:ser>
        <c:ser>
          <c:idx val="4"/>
          <c:order val="4"/>
          <c:tx>
            <c:strRef>
              <c:f>データシート!$A$31</c:f>
              <c:strCache>
                <c:ptCount val="1"/>
                <c:pt idx="0">
                  <c:v>職員住宅特別会計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8B98-416E-99EB-10C27DF53C1C}"/>
            </c:ext>
          </c:extLst>
        </c:ser>
        <c:ser>
          <c:idx val="5"/>
          <c:order val="5"/>
          <c:tx>
            <c:strRef>
              <c:f>データシート!$A$32</c:f>
              <c:strCache>
                <c:ptCount val="1"/>
                <c:pt idx="0">
                  <c:v>県営港湾施設管理特別会計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8B98-416E-99EB-10C27DF53C1C}"/>
            </c:ext>
          </c:extLst>
        </c:ser>
        <c:ser>
          <c:idx val="6"/>
          <c:order val="6"/>
          <c:tx>
            <c:strRef>
              <c:f>データシート!$A$33</c:f>
              <c:strCache>
                <c:ptCount val="1"/>
                <c:pt idx="0">
                  <c:v>県立こころの医療センター事業会計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0.08</c:v>
                </c:pt>
                <c:pt idx="4">
                  <c:v>#N/A</c:v>
                </c:pt>
                <c:pt idx="5">
                  <c:v>0.09</c:v>
                </c:pt>
                <c:pt idx="6">
                  <c:v>#N/A</c:v>
                </c:pt>
                <c:pt idx="7">
                  <c:v>0.08</c:v>
                </c:pt>
                <c:pt idx="8">
                  <c:v>#N/A</c:v>
                </c:pt>
                <c:pt idx="9">
                  <c:v>0.03</c:v>
                </c:pt>
              </c:numCache>
            </c:numRef>
          </c:val>
          <c:extLst xmlns:c16r2="http://schemas.microsoft.com/office/drawing/2015/06/chart">
            <c:ext xmlns:c16="http://schemas.microsoft.com/office/drawing/2014/chart" uri="{C3380CC4-5D6E-409C-BE32-E72D297353CC}">
              <c16:uniqueId val="{00000006-8B98-416E-99EB-10C27DF53C1C}"/>
            </c:ext>
          </c:extLst>
        </c:ser>
        <c:ser>
          <c:idx val="7"/>
          <c:order val="7"/>
          <c:tx>
            <c:strRef>
              <c:f>データシート!$A$34</c:f>
              <c:strCache>
                <c:ptCount val="1"/>
                <c:pt idx="0">
                  <c:v>県営競輪事業特別会計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0.15</c:v>
                </c:pt>
                <c:pt idx="2">
                  <c:v>#N/A</c:v>
                </c:pt>
                <c:pt idx="3">
                  <c:v>0.12</c:v>
                </c:pt>
                <c:pt idx="4">
                  <c:v>#N/A</c:v>
                </c:pt>
                <c:pt idx="5">
                  <c:v>0.12</c:v>
                </c:pt>
                <c:pt idx="6">
                  <c:v>#N/A</c:v>
                </c:pt>
                <c:pt idx="7">
                  <c:v>0.13</c:v>
                </c:pt>
                <c:pt idx="8">
                  <c:v>#N/A</c:v>
                </c:pt>
                <c:pt idx="9">
                  <c:v>0.16</c:v>
                </c:pt>
              </c:numCache>
            </c:numRef>
          </c:val>
          <c:extLst xmlns:c16r2="http://schemas.microsoft.com/office/drawing/2015/06/chart">
            <c:ext xmlns:c16="http://schemas.microsoft.com/office/drawing/2014/chart" uri="{C3380CC4-5D6E-409C-BE32-E72D297353CC}">
              <c16:uniqueId val="{00000007-8B98-416E-99EB-10C27DF53C1C}"/>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0.93</c:v>
                </c:pt>
                <c:pt idx="2">
                  <c:v>#N/A</c:v>
                </c:pt>
                <c:pt idx="3">
                  <c:v>1</c:v>
                </c:pt>
                <c:pt idx="4">
                  <c:v>#N/A</c:v>
                </c:pt>
                <c:pt idx="5">
                  <c:v>1.01</c:v>
                </c:pt>
                <c:pt idx="6">
                  <c:v>#N/A</c:v>
                </c:pt>
                <c:pt idx="7">
                  <c:v>1.1299999999999999</c:v>
                </c:pt>
                <c:pt idx="8">
                  <c:v>#N/A</c:v>
                </c:pt>
                <c:pt idx="9">
                  <c:v>1.04</c:v>
                </c:pt>
              </c:numCache>
            </c:numRef>
          </c:val>
          <c:extLst xmlns:c16r2="http://schemas.microsoft.com/office/drawing/2015/06/chart">
            <c:ext xmlns:c16="http://schemas.microsoft.com/office/drawing/2014/chart" uri="{C3380CC4-5D6E-409C-BE32-E72D297353CC}">
              <c16:uniqueId val="{00000008-8B98-416E-99EB-10C27DF53C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c:v>
                </c:pt>
                <c:pt idx="2">
                  <c:v>#N/A</c:v>
                </c:pt>
                <c:pt idx="3">
                  <c:v>1.64</c:v>
                </c:pt>
                <c:pt idx="4">
                  <c:v>#N/A</c:v>
                </c:pt>
                <c:pt idx="5">
                  <c:v>1.21</c:v>
                </c:pt>
                <c:pt idx="6">
                  <c:v>#N/A</c:v>
                </c:pt>
                <c:pt idx="7">
                  <c:v>1.22</c:v>
                </c:pt>
                <c:pt idx="8">
                  <c:v>#N/A</c:v>
                </c:pt>
                <c:pt idx="9">
                  <c:v>1.97</c:v>
                </c:pt>
              </c:numCache>
            </c:numRef>
          </c:val>
          <c:extLst xmlns:c16r2="http://schemas.microsoft.com/office/drawing/2015/06/chart">
            <c:ext xmlns:c16="http://schemas.microsoft.com/office/drawing/2014/chart" uri="{C3380CC4-5D6E-409C-BE32-E72D297353CC}">
              <c16:uniqueId val="{00000009-8B98-416E-99EB-10C27DF53C1C}"/>
            </c:ext>
          </c:extLst>
        </c:ser>
        <c:dLbls>
          <c:showLegendKey val="0"/>
          <c:showVal val="0"/>
          <c:showCatName val="0"/>
          <c:showSerName val="0"/>
          <c:showPercent val="0"/>
          <c:showBubbleSize val="0"/>
        </c:dLbls>
        <c:gapWidth val="150"/>
        <c:overlap val="100"/>
        <c:axId val="192382464"/>
        <c:axId val="192384000"/>
      </c:barChart>
      <c:catAx>
        <c:axId val="19238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384000"/>
        <c:crosses val="autoZero"/>
        <c:auto val="1"/>
        <c:lblAlgn val="ctr"/>
        <c:lblOffset val="100"/>
        <c:tickLblSkip val="1"/>
        <c:tickMarkSkip val="1"/>
        <c:noMultiLvlLbl val="0"/>
      </c:catAx>
      <c:valAx>
        <c:axId val="19238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38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48117</c:v>
                </c:pt>
                <c:pt idx="5">
                  <c:v>48970</c:v>
                </c:pt>
                <c:pt idx="8">
                  <c:v>51444</c:v>
                </c:pt>
                <c:pt idx="11">
                  <c:v>52947</c:v>
                </c:pt>
                <c:pt idx="14">
                  <c:v>53621</c:v>
                </c:pt>
              </c:numCache>
            </c:numRef>
          </c:val>
          <c:extLst xmlns:c16r2="http://schemas.microsoft.com/office/drawing/2015/06/chart">
            <c:ext xmlns:c16="http://schemas.microsoft.com/office/drawing/2014/chart" uri="{C3380CC4-5D6E-409C-BE32-E72D297353CC}">
              <c16:uniqueId val="{00000000-193B-43C0-B2BE-AC0B62F0F1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16</c:v>
                </c:pt>
                <c:pt idx="3">
                  <c:v>11</c:v>
                </c:pt>
                <c:pt idx="6">
                  <c:v>8</c:v>
                </c:pt>
                <c:pt idx="9">
                  <c:v>6</c:v>
                </c:pt>
                <c:pt idx="12">
                  <c:v>2</c:v>
                </c:pt>
              </c:numCache>
            </c:numRef>
          </c:val>
          <c:extLst xmlns:c16r2="http://schemas.microsoft.com/office/drawing/2015/06/chart">
            <c:ext xmlns:c16="http://schemas.microsoft.com/office/drawing/2014/chart" uri="{C3380CC4-5D6E-409C-BE32-E72D297353CC}">
              <c16:uniqueId val="{00000001-193B-43C0-B2BE-AC0B62F0F1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917</c:v>
                </c:pt>
                <c:pt idx="3">
                  <c:v>856</c:v>
                </c:pt>
                <c:pt idx="6">
                  <c:v>933</c:v>
                </c:pt>
                <c:pt idx="9">
                  <c:v>836</c:v>
                </c:pt>
                <c:pt idx="12">
                  <c:v>454</c:v>
                </c:pt>
              </c:numCache>
            </c:numRef>
          </c:val>
          <c:extLst xmlns:c16r2="http://schemas.microsoft.com/office/drawing/2015/06/chart">
            <c:ext xmlns:c16="http://schemas.microsoft.com/office/drawing/2014/chart" uri="{C3380CC4-5D6E-409C-BE32-E72D297353CC}">
              <c16:uniqueId val="{00000002-193B-43C0-B2BE-AC0B62F0F1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93B-43C0-B2BE-AC0B62F0F1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848</c:v>
                </c:pt>
                <c:pt idx="3">
                  <c:v>858</c:v>
                </c:pt>
                <c:pt idx="6">
                  <c:v>865</c:v>
                </c:pt>
                <c:pt idx="9">
                  <c:v>776</c:v>
                </c:pt>
                <c:pt idx="12">
                  <c:v>781</c:v>
                </c:pt>
              </c:numCache>
            </c:numRef>
          </c:val>
          <c:extLst xmlns:c16r2="http://schemas.microsoft.com/office/drawing/2015/06/chart">
            <c:ext xmlns:c16="http://schemas.microsoft.com/office/drawing/2014/chart" uri="{C3380CC4-5D6E-409C-BE32-E72D297353CC}">
              <c16:uniqueId val="{00000004-193B-43C0-B2BE-AC0B62F0F1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67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93B-43C0-B2BE-AC0B62F0F1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107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93B-43C0-B2BE-AC0B62F0F1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74790</c:v>
                </c:pt>
                <c:pt idx="3">
                  <c:v>71947</c:v>
                </c:pt>
                <c:pt idx="6">
                  <c:v>74295</c:v>
                </c:pt>
                <c:pt idx="9">
                  <c:v>72587</c:v>
                </c:pt>
                <c:pt idx="12">
                  <c:v>71110</c:v>
                </c:pt>
              </c:numCache>
            </c:numRef>
          </c:val>
          <c:extLst xmlns:c16r2="http://schemas.microsoft.com/office/drawing/2015/06/chart">
            <c:ext xmlns:c16="http://schemas.microsoft.com/office/drawing/2014/chart" uri="{C3380CC4-5D6E-409C-BE32-E72D297353CC}">
              <c16:uniqueId val="{00000007-193B-43C0-B2BE-AC0B62F0F16F}"/>
            </c:ext>
          </c:extLst>
        </c:ser>
        <c:dLbls>
          <c:showLegendKey val="0"/>
          <c:showVal val="0"/>
          <c:showCatName val="0"/>
          <c:showSerName val="0"/>
          <c:showPercent val="0"/>
          <c:showBubbleSize val="0"/>
        </c:dLbls>
        <c:gapWidth val="100"/>
        <c:overlap val="100"/>
        <c:axId val="229360384"/>
        <c:axId val="229362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28628</c:v>
                </c:pt>
                <c:pt idx="2">
                  <c:v>#N/A</c:v>
                </c:pt>
                <c:pt idx="3">
                  <c:v>#N/A</c:v>
                </c:pt>
                <c:pt idx="4">
                  <c:v>24702</c:v>
                </c:pt>
                <c:pt idx="5">
                  <c:v>#N/A</c:v>
                </c:pt>
                <c:pt idx="6">
                  <c:v>#N/A</c:v>
                </c:pt>
                <c:pt idx="7">
                  <c:v>24657</c:v>
                </c:pt>
                <c:pt idx="8">
                  <c:v>#N/A</c:v>
                </c:pt>
                <c:pt idx="9">
                  <c:v>#N/A</c:v>
                </c:pt>
                <c:pt idx="10">
                  <c:v>21258</c:v>
                </c:pt>
                <c:pt idx="11">
                  <c:v>#N/A</c:v>
                </c:pt>
                <c:pt idx="12">
                  <c:v>#N/A</c:v>
                </c:pt>
                <c:pt idx="13">
                  <c:v>18726</c:v>
                </c:pt>
                <c:pt idx="14">
                  <c:v>#N/A</c:v>
                </c:pt>
              </c:numCache>
            </c:numRef>
          </c:val>
          <c:smooth val="0"/>
          <c:extLst xmlns:c16r2="http://schemas.microsoft.com/office/drawing/2015/06/chart">
            <c:ext xmlns:c16="http://schemas.microsoft.com/office/drawing/2014/chart" uri="{C3380CC4-5D6E-409C-BE32-E72D297353CC}">
              <c16:uniqueId val="{00000008-193B-43C0-B2BE-AC0B62F0F16F}"/>
            </c:ext>
          </c:extLst>
        </c:ser>
        <c:dLbls>
          <c:showLegendKey val="0"/>
          <c:showVal val="0"/>
          <c:showCatName val="0"/>
          <c:showSerName val="0"/>
          <c:showPercent val="0"/>
          <c:showBubbleSize val="0"/>
        </c:dLbls>
        <c:marker val="1"/>
        <c:smooth val="0"/>
        <c:axId val="229360384"/>
        <c:axId val="229362304"/>
      </c:lineChart>
      <c:catAx>
        <c:axId val="22936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362304"/>
        <c:crosses val="autoZero"/>
        <c:auto val="1"/>
        <c:lblAlgn val="ctr"/>
        <c:lblOffset val="100"/>
        <c:tickLblSkip val="1"/>
        <c:tickMarkSkip val="1"/>
        <c:noMultiLvlLbl val="0"/>
      </c:catAx>
      <c:valAx>
        <c:axId val="22936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36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624617</c:v>
                </c:pt>
                <c:pt idx="5">
                  <c:v>632838</c:v>
                </c:pt>
                <c:pt idx="8">
                  <c:v>632652</c:v>
                </c:pt>
                <c:pt idx="11">
                  <c:v>627999</c:v>
                </c:pt>
                <c:pt idx="14">
                  <c:v>621795</c:v>
                </c:pt>
              </c:numCache>
            </c:numRef>
          </c:val>
          <c:extLst xmlns:c16r2="http://schemas.microsoft.com/office/drawing/2015/06/chart">
            <c:ext xmlns:c16="http://schemas.microsoft.com/office/drawing/2014/chart" uri="{C3380CC4-5D6E-409C-BE32-E72D297353CC}">
              <c16:uniqueId val="{00000000-1F39-45DE-9283-ACFCB0E768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14269</c:v>
                </c:pt>
                <c:pt idx="5">
                  <c:v>14192</c:v>
                </c:pt>
                <c:pt idx="8">
                  <c:v>14027</c:v>
                </c:pt>
                <c:pt idx="11">
                  <c:v>13735</c:v>
                </c:pt>
                <c:pt idx="14">
                  <c:v>16456</c:v>
                </c:pt>
              </c:numCache>
            </c:numRef>
          </c:val>
          <c:extLst xmlns:c16r2="http://schemas.microsoft.com/office/drawing/2015/06/chart">
            <c:ext xmlns:c16="http://schemas.microsoft.com/office/drawing/2014/chart" uri="{C3380CC4-5D6E-409C-BE32-E72D297353CC}">
              <c16:uniqueId val="{00000001-1F39-45DE-9283-ACFCB0E768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70901</c:v>
                </c:pt>
                <c:pt idx="5">
                  <c:v>69102</c:v>
                </c:pt>
                <c:pt idx="8">
                  <c:v>62770</c:v>
                </c:pt>
                <c:pt idx="11">
                  <c:v>63674</c:v>
                </c:pt>
                <c:pt idx="14">
                  <c:v>63890</c:v>
                </c:pt>
              </c:numCache>
            </c:numRef>
          </c:val>
          <c:extLst xmlns:c16r2="http://schemas.microsoft.com/office/drawing/2015/06/chart">
            <c:ext xmlns:c16="http://schemas.microsoft.com/office/drawing/2014/chart" uri="{C3380CC4-5D6E-409C-BE32-E72D297353CC}">
              <c16:uniqueId val="{00000002-1F39-45DE-9283-ACFCB0E768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F39-45DE-9283-ACFCB0E768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F39-45DE-9283-ACFCB0E768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26007</c:v>
                </c:pt>
                <c:pt idx="3">
                  <c:v>25504</c:v>
                </c:pt>
                <c:pt idx="6">
                  <c:v>25582</c:v>
                </c:pt>
                <c:pt idx="9">
                  <c:v>25792</c:v>
                </c:pt>
                <c:pt idx="12">
                  <c:v>25558</c:v>
                </c:pt>
              </c:numCache>
            </c:numRef>
          </c:val>
          <c:extLst xmlns:c16r2="http://schemas.microsoft.com/office/drawing/2015/06/chart">
            <c:ext xmlns:c16="http://schemas.microsoft.com/office/drawing/2014/chart" uri="{C3380CC4-5D6E-409C-BE32-E72D297353CC}">
              <c16:uniqueId val="{00000005-1F39-45DE-9283-ACFCB0E768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139466</c:v>
                </c:pt>
                <c:pt idx="3">
                  <c:v>129154</c:v>
                </c:pt>
                <c:pt idx="6">
                  <c:v>118043</c:v>
                </c:pt>
                <c:pt idx="9">
                  <c:v>114775</c:v>
                </c:pt>
                <c:pt idx="12">
                  <c:v>110926</c:v>
                </c:pt>
              </c:numCache>
            </c:numRef>
          </c:val>
          <c:extLst xmlns:c16r2="http://schemas.microsoft.com/office/drawing/2015/06/chart">
            <c:ext xmlns:c16="http://schemas.microsoft.com/office/drawing/2014/chart" uri="{C3380CC4-5D6E-409C-BE32-E72D297353CC}">
              <c16:uniqueId val="{00000006-1F39-45DE-9283-ACFCB0E768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F39-45DE-9283-ACFCB0E768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18693</c:v>
                </c:pt>
                <c:pt idx="3">
                  <c:v>18155</c:v>
                </c:pt>
                <c:pt idx="6">
                  <c:v>17578</c:v>
                </c:pt>
                <c:pt idx="9">
                  <c:v>16844</c:v>
                </c:pt>
                <c:pt idx="12">
                  <c:v>16082</c:v>
                </c:pt>
              </c:numCache>
            </c:numRef>
          </c:val>
          <c:extLst xmlns:c16r2="http://schemas.microsoft.com/office/drawing/2015/06/chart">
            <c:ext xmlns:c16="http://schemas.microsoft.com/office/drawing/2014/chart" uri="{C3380CC4-5D6E-409C-BE32-E72D297353CC}">
              <c16:uniqueId val="{00000008-1F39-45DE-9283-ACFCB0E768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8830</c:v>
                </c:pt>
                <c:pt idx="3">
                  <c:v>7896</c:v>
                </c:pt>
                <c:pt idx="6">
                  <c:v>8139</c:v>
                </c:pt>
                <c:pt idx="9">
                  <c:v>3865</c:v>
                </c:pt>
                <c:pt idx="12">
                  <c:v>3443</c:v>
                </c:pt>
              </c:numCache>
            </c:numRef>
          </c:val>
          <c:extLst xmlns:c16r2="http://schemas.microsoft.com/office/drawing/2015/06/chart">
            <c:ext xmlns:c16="http://schemas.microsoft.com/office/drawing/2014/chart" uri="{C3380CC4-5D6E-409C-BE32-E72D297353CC}">
              <c16:uniqueId val="{00000009-1F39-45DE-9283-ACFCB0E768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977993</c:v>
                </c:pt>
                <c:pt idx="3">
                  <c:v>993079</c:v>
                </c:pt>
                <c:pt idx="6">
                  <c:v>1006493</c:v>
                </c:pt>
                <c:pt idx="9">
                  <c:v>1020761</c:v>
                </c:pt>
                <c:pt idx="12">
                  <c:v>1024364</c:v>
                </c:pt>
              </c:numCache>
            </c:numRef>
          </c:val>
          <c:extLst xmlns:c16r2="http://schemas.microsoft.com/office/drawing/2015/06/chart">
            <c:ext xmlns:c16="http://schemas.microsoft.com/office/drawing/2014/chart" uri="{C3380CC4-5D6E-409C-BE32-E72D297353CC}">
              <c16:uniqueId val="{0000000A-1F39-45DE-9283-ACFCB0E768C2}"/>
            </c:ext>
          </c:extLst>
        </c:ser>
        <c:dLbls>
          <c:showLegendKey val="0"/>
          <c:showVal val="0"/>
          <c:showCatName val="0"/>
          <c:showSerName val="0"/>
          <c:showPercent val="0"/>
          <c:showBubbleSize val="0"/>
        </c:dLbls>
        <c:gapWidth val="100"/>
        <c:overlap val="100"/>
        <c:axId val="186847232"/>
        <c:axId val="186849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461201</c:v>
                </c:pt>
                <c:pt idx="2">
                  <c:v>#N/A</c:v>
                </c:pt>
                <c:pt idx="3">
                  <c:v>#N/A</c:v>
                </c:pt>
                <c:pt idx="4">
                  <c:v>457655</c:v>
                </c:pt>
                <c:pt idx="5">
                  <c:v>#N/A</c:v>
                </c:pt>
                <c:pt idx="6">
                  <c:v>#N/A</c:v>
                </c:pt>
                <c:pt idx="7">
                  <c:v>466385</c:v>
                </c:pt>
                <c:pt idx="8">
                  <c:v>#N/A</c:v>
                </c:pt>
                <c:pt idx="9">
                  <c:v>#N/A</c:v>
                </c:pt>
                <c:pt idx="10">
                  <c:v>476630</c:v>
                </c:pt>
                <c:pt idx="11">
                  <c:v>#N/A</c:v>
                </c:pt>
                <c:pt idx="12">
                  <c:v>#N/A</c:v>
                </c:pt>
                <c:pt idx="13">
                  <c:v>478231</c:v>
                </c:pt>
                <c:pt idx="14">
                  <c:v>#N/A</c:v>
                </c:pt>
              </c:numCache>
            </c:numRef>
          </c:val>
          <c:smooth val="0"/>
          <c:extLst xmlns:c16r2="http://schemas.microsoft.com/office/drawing/2015/06/chart">
            <c:ext xmlns:c16="http://schemas.microsoft.com/office/drawing/2014/chart" uri="{C3380CC4-5D6E-409C-BE32-E72D297353CC}">
              <c16:uniqueId val="{0000000B-1F39-45DE-9283-ACFCB0E768C2}"/>
            </c:ext>
          </c:extLst>
        </c:ser>
        <c:dLbls>
          <c:showLegendKey val="0"/>
          <c:showVal val="0"/>
          <c:showCatName val="0"/>
          <c:showSerName val="0"/>
          <c:showPercent val="0"/>
          <c:showBubbleSize val="0"/>
        </c:dLbls>
        <c:marker val="1"/>
        <c:smooth val="0"/>
        <c:axId val="186847232"/>
        <c:axId val="186849152"/>
      </c:lineChart>
      <c:catAx>
        <c:axId val="18684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849152"/>
        <c:crosses val="autoZero"/>
        <c:auto val="1"/>
        <c:lblAlgn val="ctr"/>
        <c:lblOffset val="100"/>
        <c:tickLblSkip val="1"/>
        <c:tickMarkSkip val="1"/>
        <c:noMultiLvlLbl val="0"/>
      </c:catAx>
      <c:valAx>
        <c:axId val="18684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84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4087</c:v>
                </c:pt>
                <c:pt idx="1">
                  <c:v>4091</c:v>
                </c:pt>
                <c:pt idx="2">
                  <c:v>4094</c:v>
                </c:pt>
              </c:numCache>
            </c:numRef>
          </c:val>
          <c:extLst xmlns:c16r2="http://schemas.microsoft.com/office/drawing/2015/06/chart">
            <c:ext xmlns:c16="http://schemas.microsoft.com/office/drawing/2014/chart" uri="{C3380CC4-5D6E-409C-BE32-E72D297353CC}">
              <c16:uniqueId val="{00000000-3F40-4D8D-9BB1-6A144FDCB3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17805</c:v>
                </c:pt>
                <c:pt idx="1">
                  <c:v>17763</c:v>
                </c:pt>
                <c:pt idx="2">
                  <c:v>17775</c:v>
                </c:pt>
              </c:numCache>
            </c:numRef>
          </c:val>
          <c:extLst xmlns:c16r2="http://schemas.microsoft.com/office/drawing/2015/06/chart">
            <c:ext xmlns:c16="http://schemas.microsoft.com/office/drawing/2014/chart" uri="{C3380CC4-5D6E-409C-BE32-E72D297353CC}">
              <c16:uniqueId val="{00000001-3F40-4D8D-9BB1-6A144FDCB3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33064</c:v>
                </c:pt>
                <c:pt idx="1">
                  <c:v>33426</c:v>
                </c:pt>
                <c:pt idx="2">
                  <c:v>34682</c:v>
                </c:pt>
              </c:numCache>
            </c:numRef>
          </c:val>
          <c:extLst xmlns:c16r2="http://schemas.microsoft.com/office/drawing/2015/06/chart">
            <c:ext xmlns:c16="http://schemas.microsoft.com/office/drawing/2014/chart" uri="{C3380CC4-5D6E-409C-BE32-E72D297353CC}">
              <c16:uniqueId val="{00000002-3F40-4D8D-9BB1-6A144FDCB3BB}"/>
            </c:ext>
          </c:extLst>
        </c:ser>
        <c:dLbls>
          <c:showLegendKey val="0"/>
          <c:showVal val="0"/>
          <c:showCatName val="0"/>
          <c:showSerName val="0"/>
          <c:showPercent val="0"/>
          <c:showBubbleSize val="0"/>
        </c:dLbls>
        <c:gapWidth val="120"/>
        <c:overlap val="100"/>
        <c:axId val="230018432"/>
        <c:axId val="230020224"/>
      </c:barChart>
      <c:catAx>
        <c:axId val="23001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0020224"/>
        <c:crosses val="autoZero"/>
        <c:auto val="1"/>
        <c:lblAlgn val="ctr"/>
        <c:lblOffset val="100"/>
        <c:tickLblSkip val="1"/>
        <c:tickMarkSkip val="1"/>
        <c:noMultiLvlLbl val="0"/>
      </c:catAx>
      <c:valAx>
        <c:axId val="230020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001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{C37E4EAB-7C67-49B4-B51E-78BEB95EDFC0}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261-41C8-89B8-79509419969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{635F1250-4AF7-4EA2-97E1-028078F96F1F}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61-41C8-89B8-79509419969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{E0462439-A696-4CD1-A835-4EA577F2A9D8}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61-41C8-89B8-79509419969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{EF15A6D8-2FBD-4D91-8D0D-4979E47ED109}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61-41C8-89B8-79509419969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{3A33474C-177C-49AA-B53F-043330443220}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61-41C8-89B8-79509419969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{E475B815-F7EC-499F-A505-9688F7E35C75}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261-41C8-89B8-79509419969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{7B0640E4-796A-4F3E-9DAA-848EE273F300}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261-41C8-89B8-79509419969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{A2E8883E-E9F8-4414-B362-53DD2E40FAF6}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261-41C8-89B8-79509419969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{6BF84D29-1522-4190-BE08-76ABC3245235}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261-41C8-89B8-7950941996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53.3</c:v>
                </c:pt>
                <c:pt idx="32">
                  <c:v>54.5</c:v>
                </c:pt>
              </c:numCache>
            </c:numRef>
          </c:xVal>
          <c:yVal>
            <c:numRef>
              <c:f>公会計指標分析・財政指標組合せ分析表!$BP$51:$DC$51</c:f>
              <c:numCache>
                <c:formatCode>#,##0.0;"▲ "#,##0.0</c:formatCode>
                <c:ptCount val="40"/>
                <c:pt idx="24">
                  <c:v>193.9</c:v>
                </c:pt>
                <c:pt idx="32">
                  <c:v>196</c:v>
                </c:pt>
              </c:numCache>
            </c:numRef>
          </c:yVal>
          <c:smooth val="0"/>
          <c:extLst xmlns:c16r2="http://schemas.microsoft.com/office/drawing/2015/06/chart">
            <c:ext xmlns:c16="http://schemas.microsoft.com/office/drawing/2014/chart" uri="{C3380CC4-5D6E-409C-BE32-E72D297353CC}">
              <c16:uniqueId val="{00000009-4261-41C8-89B8-79509419969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{B8F23F38-721C-4DA4-B705-E49CA6EA12D5}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261-41C8-89B8-79509419969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{79091648-F0C8-42E7-93B1-D1225ED1AD15}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61-41C8-89B8-79509419969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{DE0216B1-298F-4201-AB1B-CE4917DA3826}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61-41C8-89B8-79509419969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{856885BE-132A-422F-8D48-82D5EE6773DF}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61-41C8-89B8-79509419969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{4996D5DE-5199-43F7-8201-BCAD44495BB7}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61-41C8-89B8-79509419969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{B9A11A38-7119-4B59-B12B-DD1E226DC0F5}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261-41C8-89B8-79509419969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{09CDC350-F503-4D52-A46B-8C31A266251B}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261-41C8-89B8-79509419969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{C29C6545-664F-4D5D-B55B-88DCFF66F7D1}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261-41C8-89B8-79509419969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{FEE38E0F-AAC9-422F-BCAC-A9F1605280CA}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261-41C8-89B8-7950941996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53.3</c:v>
                </c:pt>
                <c:pt idx="32">
                  <c:v>54.2</c:v>
                </c:pt>
              </c:numCache>
            </c:numRef>
          </c:xVal>
          <c:yVal>
            <c:numRef>
              <c:f>公会計指標分析・財政指標組合せ分析表!$BP$55:$DC$55</c:f>
              <c:numCache>
                <c:formatCode>#,##0.0;"▲ "#,##0.0</c:formatCode>
                <c:ptCount val="40"/>
                <c:pt idx="24">
                  <c:v>174.6</c:v>
                </c:pt>
                <c:pt idx="32">
                  <c:v>173</c:v>
                </c:pt>
              </c:numCache>
            </c:numRef>
          </c:yVal>
          <c:smooth val="0"/>
          <c:extLst xmlns:c16r2="http://schemas.microsoft.com/office/drawing/2015/06/chart">
            <c:ext xmlns:c16="http://schemas.microsoft.com/office/drawing/2014/chart" uri="{C3380CC4-5D6E-409C-BE32-E72D297353CC}">
              <c16:uniqueId val="{00000013-4261-41C8-89B8-795094199699}"/>
            </c:ext>
          </c:extLst>
        </c:ser>
        <c:dLbls>
          <c:showLegendKey val="0"/>
          <c:showVal val="1"/>
          <c:showCatName val="0"/>
          <c:showSerName val="0"/>
          <c:showPercent val="0"/>
          <c:showBubbleSize val="0"/>
        </c:dLbls>
        <c:axId val="147893248"/>
        <c:axId val="147911808"/>
      </c:scatterChart>
      <c:valAx>
        <c:axId val="147893248"/>
        <c:scaling>
          <c:orientation val="minMax"/>
          <c:max val="54.6"/>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911808"/>
        <c:crosses val="autoZero"/>
        <c:crossBetween val="midCat"/>
      </c:valAx>
      <c:valAx>
        <c:axId val="147911808"/>
        <c:scaling>
          <c:orientation val="minMax"/>
          <c:max val="200"/>
          <c:min val="1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893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{8CE469C8-4BEC-4978-BE04-97AF7862C79F}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7BB-4903-88E7-C489802C2ED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{08D6AAE3-FDBD-4FE1-A14B-CEAA6DF86E21}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BB-4903-88E7-C489802C2ED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{FF72612B-3FD2-41EA-B6DD-EF26EC21BBCE}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BB-4903-88E7-C489802C2ED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{F2B69E33-3DFD-48E0-8DEC-6C56D45111AA}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BB-4903-88E7-C489802C2ED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{2E37ED9D-B7AF-4F48-A32D-4E01908B924D}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BB-4903-88E7-C489802C2ED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{6F5417E0-9D91-4C43-B834-EAB0D022194B}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7BB-4903-88E7-C489802C2ED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{2DC641A8-65CD-4B4A-85D4-680155DB0A2D}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7BB-4903-88E7-C489802C2ED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{4662C63A-DC76-466D-BF79-42C120D8694D}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7BB-4903-88E7-C489802C2ED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{3D300BCC-06D1-4860-9541-4E3E02FA4AC8}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7BB-4903-88E7-C489802C2E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11.3</c:v>
                </c:pt>
                <c:pt idx="16">
                  <c:v>10.6</c:v>
                </c:pt>
                <c:pt idx="24">
                  <c:v>9.5</c:v>
                </c:pt>
                <c:pt idx="32">
                  <c:v>8.6999999999999993</c:v>
                </c:pt>
              </c:numCache>
            </c:numRef>
          </c:xVal>
          <c:yVal>
            <c:numRef>
              <c:f>公会計指標分析・財政指標組合せ分析表!$BP$73:$DC$73</c:f>
              <c:numCache>
                <c:formatCode>#,##0.0;"▲ "#,##0.0</c:formatCode>
                <c:ptCount val="40"/>
                <c:pt idx="0">
                  <c:v>189.5</c:v>
                </c:pt>
                <c:pt idx="8">
                  <c:v>188.3</c:v>
                </c:pt>
                <c:pt idx="16">
                  <c:v>187.9</c:v>
                </c:pt>
                <c:pt idx="24">
                  <c:v>193.9</c:v>
                </c:pt>
                <c:pt idx="32">
                  <c:v>196</c:v>
                </c:pt>
              </c:numCache>
            </c:numRef>
          </c:yVal>
          <c:smooth val="0"/>
          <c:extLst xmlns:c16r2="http://schemas.microsoft.com/office/drawing/2015/06/chart">
            <c:ext xmlns:c16="http://schemas.microsoft.com/office/drawing/2014/chart" uri="{C3380CC4-5D6E-409C-BE32-E72D297353CC}">
              <c16:uniqueId val="{00000009-47BB-4903-88E7-C489802C2ED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{107B98D3-3479-4EDE-AA6B-7DC2EDBE05C9}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7BB-4903-88E7-C489802C2E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{196D8116-52B3-42BC-AE95-E122DA8B94C0}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BB-4903-88E7-C489802C2ED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{79D875CA-F056-42DD-936B-89CA0C993BC3}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BB-4903-88E7-C489802C2ED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{26C412A3-537E-4E4A-A77C-17F0C5D2E661}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BB-4903-88E7-C489802C2ED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{451D5F99-6A53-41C0-81E7-5C6272F53FF4}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BB-4903-88E7-C489802C2ED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{892B3E89-50A2-490A-BB42-4BF18D942346}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7BB-4903-88E7-C489802C2ED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{D98E341A-2F59-47D7-B0C1-C54DA5561AF1}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7BB-4903-88E7-C489802C2ED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{CC23736D-2FAF-4116-9405-7BCFDB3E1EE1}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7BB-4903-88E7-C489802C2ED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{9A893C53-5D56-438C-ACD8-913831D81EC5}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7BB-4903-88E7-C489802C2E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14.8</c:v>
                </c:pt>
                <c:pt idx="8">
                  <c:v>16.2</c:v>
                </c:pt>
                <c:pt idx="16">
                  <c:v>14.1</c:v>
                </c:pt>
                <c:pt idx="24">
                  <c:v>13.1</c:v>
                </c:pt>
                <c:pt idx="32">
                  <c:v>12.2</c:v>
                </c:pt>
              </c:numCache>
            </c:numRef>
          </c:xVal>
          <c:yVal>
            <c:numRef>
              <c:f>公会計指標分析・財政指標組合せ分析表!$BP$77:$DC$77</c:f>
              <c:numCache>
                <c:formatCode>#,##0.0;"▲ "#,##0.0</c:formatCode>
                <c:ptCount val="40"/>
                <c:pt idx="0">
                  <c:v>171.7</c:v>
                </c:pt>
                <c:pt idx="8">
                  <c:v>216</c:v>
                </c:pt>
                <c:pt idx="16">
                  <c:v>169.1</c:v>
                </c:pt>
                <c:pt idx="24">
                  <c:v>174.6</c:v>
                </c:pt>
                <c:pt idx="32">
                  <c:v>173</c:v>
                </c:pt>
              </c:numCache>
            </c:numRef>
          </c:yVal>
          <c:smooth val="0"/>
          <c:extLst xmlns:c16r2="http://schemas.microsoft.com/office/drawing/2015/06/chart">
            <c:ext xmlns:c16="http://schemas.microsoft.com/office/drawing/2014/chart" uri="{C3380CC4-5D6E-409C-BE32-E72D297353CC}">
              <c16:uniqueId val="{00000013-47BB-4903-88E7-C489802C2ED7}"/>
            </c:ext>
          </c:extLst>
        </c:ser>
        <c:dLbls>
          <c:showLegendKey val="0"/>
          <c:showVal val="1"/>
          <c:showCatName val="0"/>
          <c:showSerName val="0"/>
          <c:showPercent val="0"/>
          <c:showBubbleSize val="0"/>
        </c:dLbls>
        <c:axId val="148842752"/>
        <c:axId val="148881792"/>
      </c:scatterChart>
      <c:valAx>
        <c:axId val="148842752"/>
        <c:scaling>
          <c:orientation val="minMax"/>
          <c:max val="16.900000000000002"/>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881792"/>
        <c:crosses val="autoZero"/>
        <c:crossBetween val="midCat"/>
      </c:valAx>
      <c:valAx>
        <c:axId val="148881792"/>
        <c:scaling>
          <c:orientation val="minMax"/>
          <c:max val="224"/>
          <c:min val="1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842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xmlns=""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975,074
968,748
4,724.64
532,338,463
518,621,711
5,873,728
295,631,391
1,023,752,020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リーマンショック後の税収の減により、財政力指数は低下していたが、平成２６年度以降は、税制改正の影響により、法人事業税及び地方消費税が増収となり、基準財政収入額が増加したため、財政力指数は上昇傾向となっている。</a:t>
          </a:r>
        </a:p>
        <a:p>
          <a:r>
            <a:rPr kumimoji="1" lang="ja-JP" altLang="en-US" sz="1200">
              <a:latin typeface="ＭＳ Ｐゴシック" panose="020B0600070205080204" pitchFamily="50" charset="-128"/>
              <a:ea typeface="ＭＳ Ｐゴシック" panose="020B0600070205080204" pitchFamily="50" charset="-128"/>
            </a:rPr>
            <a:t>　今後とも弾力的な行財政運営を行うため、引き続き自主財源の確保に努めていく。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41</xdr:row>
      <xdr:rowOff>89605</xdr:rowOff>
    </xdr:to>
    <xdr:cxnSp macro="">
      <xdr:nvCxnSpPr>
        <xdr:cNvPr id="62" name="直線コネクタ 61"/>
        <xdr:cNvCxnSpPr/>
      </xdr:nvCxnSpPr>
      <xdr:spPr>
        <a:xfrm flipV="1">
          <a:off x="4953000" y="6314722"/>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61682</xdr:rowOff>
    </xdr:from>
    <xdr:ext cx="762000" cy="259045"/>
    <xdr:sp macro="" textlink="">
      <xdr:nvSpPr>
        <xdr:cNvPr id="63" name="財政力最小値テキスト"/>
        <xdr:cNvSpPr txBox="1"/>
      </xdr:nvSpPr>
      <xdr:spPr>
        <a:xfrm>
          <a:off x="5041900" y="70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89605</xdr:rowOff>
    </xdr:from>
    <xdr:to>
      <xdr:col>24</xdr:col>
      <xdr:colOff>12700</xdr:colOff>
      <xdr:row>41</xdr:row>
      <xdr:rowOff>89605</xdr:rowOff>
    </xdr:to>
    <xdr:cxnSp macro="">
      <xdr:nvCxnSpPr>
        <xdr:cNvPr id="64" name="直線コネクタ 63"/>
        <xdr:cNvCxnSpPr/>
      </xdr:nvCxnSpPr>
      <xdr:spPr>
        <a:xfrm>
          <a:off x="4864100" y="711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5"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6" name="直線コネクタ 65"/>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7" name="直線コネクタ 66"/>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167516</xdr:rowOff>
    </xdr:from>
    <xdr:ext cx="762000" cy="259045"/>
    <xdr:sp macro="" textlink="">
      <xdr:nvSpPr>
        <xdr:cNvPr id="68" name="財政力平均値テキスト"/>
        <xdr:cNvSpPr txBox="1"/>
      </xdr:nvSpPr>
      <xdr:spPr>
        <a:xfrm>
          <a:off x="5041900" y="6511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150989</xdr:rowOff>
    </xdr:from>
    <xdr:to>
      <xdr:col>23</xdr:col>
      <xdr:colOff>184150</xdr:colOff>
      <xdr:row>39</xdr:row>
      <xdr:rowOff>81139</xdr:rowOff>
    </xdr:to>
    <xdr:sp macro="" textlink="">
      <xdr:nvSpPr>
        <xdr:cNvPr id="69" name="フローチャート: 判断 68"/>
        <xdr:cNvSpPr/>
      </xdr:nvSpPr>
      <xdr:spPr>
        <a:xfrm>
          <a:off x="4902200" y="666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89605</xdr:rowOff>
    </xdr:to>
    <xdr:cxnSp macro="">
      <xdr:nvCxnSpPr>
        <xdr:cNvPr id="70" name="直線コネクタ 69"/>
        <xdr:cNvCxnSpPr/>
      </xdr:nvCxnSpPr>
      <xdr:spPr>
        <a:xfrm flipV="1">
          <a:off x="3225800" y="698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150989</xdr:rowOff>
    </xdr:from>
    <xdr:to>
      <xdr:col>19</xdr:col>
      <xdr:colOff>184150</xdr:colOff>
      <xdr:row>39</xdr:row>
      <xdr:rowOff>81139</xdr:rowOff>
    </xdr:to>
    <xdr:sp macro="" textlink="">
      <xdr:nvSpPr>
        <xdr:cNvPr id="71" name="フローチャート: 判断 70"/>
        <xdr:cNvSpPr/>
      </xdr:nvSpPr>
      <xdr:spPr>
        <a:xfrm>
          <a:off x="4064000" y="666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91316</xdr:rowOff>
    </xdr:from>
    <xdr:ext cx="736600" cy="259045"/>
    <xdr:sp macro="" textlink="">
      <xdr:nvSpPr>
        <xdr:cNvPr id="72" name="テキスト ボックス 71"/>
        <xdr:cNvSpPr txBox="1"/>
      </xdr:nvSpPr>
      <xdr:spPr>
        <a:xfrm>
          <a:off x="3733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42</xdr:row>
      <xdr:rowOff>52211</xdr:rowOff>
    </xdr:to>
    <xdr:cxnSp macro="">
      <xdr:nvCxnSpPr>
        <xdr:cNvPr id="73" name="直線コネクタ 72"/>
        <xdr:cNvCxnSpPr/>
      </xdr:nvCxnSpPr>
      <xdr:spPr>
        <a:xfrm flipV="1">
          <a:off x="2336800" y="71190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113595</xdr:rowOff>
    </xdr:from>
    <xdr:to>
      <xdr:col>15</xdr:col>
      <xdr:colOff>133350</xdr:colOff>
      <xdr:row>40</xdr:row>
      <xdr:rowOff>43745</xdr:rowOff>
    </xdr:to>
    <xdr:sp macro="" textlink="">
      <xdr:nvSpPr>
        <xdr:cNvPr id="74" name="フローチャート: 判断 73"/>
        <xdr:cNvSpPr/>
      </xdr:nvSpPr>
      <xdr:spPr>
        <a:xfrm>
          <a:off x="3175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75" name="テキスト ボックス 74"/>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43</xdr:row>
      <xdr:rowOff>14817</xdr:rowOff>
    </xdr:to>
    <xdr:cxnSp macro="">
      <xdr:nvCxnSpPr>
        <xdr:cNvPr id="76" name="直線コネクタ 75"/>
        <xdr:cNvCxnSpPr/>
      </xdr:nvCxnSpPr>
      <xdr:spPr>
        <a:xfrm flipV="1">
          <a:off x="1447800" y="72531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113595</xdr:rowOff>
    </xdr:from>
    <xdr:to>
      <xdr:col>11</xdr:col>
      <xdr:colOff>82550</xdr:colOff>
      <xdr:row>40</xdr:row>
      <xdr:rowOff>43745</xdr:rowOff>
    </xdr:to>
    <xdr:sp macro="" textlink="">
      <xdr:nvSpPr>
        <xdr:cNvPr id="77" name="フローチャート: 判断 76"/>
        <xdr:cNvSpPr/>
      </xdr:nvSpPr>
      <xdr:spPr>
        <a:xfrm>
          <a:off x="2286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78" name="テキスト ボックス 77"/>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79" name="フローチャート: 判断 78"/>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80" name="テキスト ボックス 79"/>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87"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0" name="楕円 89"/>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91" name="テキスト ボックス 90"/>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2" name="楕円 91"/>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3" name="テキスト ボックス 92"/>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5" name="テキスト ボックス 94"/>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経常的な人件費の減少等により、改善傾向となっていたが、平成２６年度は、給与改定に伴い経常人件費が増加となったこと等により、経常収支比率は前年度に比べ</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．７ポイント上昇した。平成２７年度は、社会保障関係費の増加等により前年度に比べて０．１ポイント上昇した。</a:t>
          </a:r>
        </a:p>
        <a:p>
          <a:r>
            <a:rPr kumimoji="1" lang="ja-JP" altLang="en-US" sz="900">
              <a:latin typeface="ＭＳ Ｐゴシック" panose="020B0600070205080204" pitchFamily="50" charset="-128"/>
              <a:ea typeface="ＭＳ Ｐゴシック" panose="020B0600070205080204" pitchFamily="50" charset="-128"/>
            </a:rPr>
            <a:t>　平成２８年度は、原油安等の影響による地方消費税の貨物割の減収により前年度に比べ０．２ポイント上昇した。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平成２９年度は、分子については、社会保障関係費などの補助費等の増加により１２億円増加する一方、分母の一般財源について県内消費等の堅調な動きに伴う地方消費税の増加、個人の課税所得の増加による個人県民税の増加等により２６億円の増加となり、経常収支比率は前年度に比べ０．４ポイント減少した。</a:t>
          </a:r>
        </a:p>
        <a:p>
          <a:r>
            <a:rPr kumimoji="1" lang="ja-JP" altLang="en-US" sz="900">
              <a:latin typeface="ＭＳ Ｐゴシック" panose="020B0600070205080204" pitchFamily="50" charset="-128"/>
              <a:ea typeface="ＭＳ Ｐゴシック" panose="020B0600070205080204" pitchFamily="50" charset="-128"/>
            </a:rPr>
            <a:t>　今後、公債費・社会保障費の増加が予想されるため、引き続き積極的な歳入の確保と経常的な歳出の削減に努めていく。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125942</xdr:rowOff>
    </xdr:from>
    <xdr:to>
      <xdr:col>23</xdr:col>
      <xdr:colOff>133350</xdr:colOff>
      <xdr:row>67</xdr:row>
      <xdr:rowOff>71967</xdr:rowOff>
    </xdr:to>
    <xdr:cxnSp macro="">
      <xdr:nvCxnSpPr>
        <xdr:cNvPr id="123" name="直線コネクタ 122"/>
        <xdr:cNvCxnSpPr/>
      </xdr:nvCxnSpPr>
      <xdr:spPr>
        <a:xfrm flipV="1">
          <a:off x="4953000" y="10412942"/>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4"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5" name="直線コネクタ 124"/>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40869</xdr:rowOff>
    </xdr:from>
    <xdr:ext cx="762000" cy="259045"/>
    <xdr:sp macro="" textlink="">
      <xdr:nvSpPr>
        <xdr:cNvPr id="126" name="財政構造の弾力性最大値テキスト"/>
        <xdr:cNvSpPr txBox="1"/>
      </xdr:nvSpPr>
      <xdr:spPr>
        <a:xfrm>
          <a:off x="5041900" y="1015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125942</xdr:rowOff>
    </xdr:from>
    <xdr:to>
      <xdr:col>24</xdr:col>
      <xdr:colOff>12700</xdr:colOff>
      <xdr:row>60</xdr:row>
      <xdr:rowOff>125942</xdr:rowOff>
    </xdr:to>
    <xdr:cxnSp macro="">
      <xdr:nvCxnSpPr>
        <xdr:cNvPr id="127" name="直線コネクタ 126"/>
        <xdr:cNvCxnSpPr/>
      </xdr:nvCxnSpPr>
      <xdr:spPr>
        <a:xfrm>
          <a:off x="4864100" y="1041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125942</xdr:rowOff>
    </xdr:from>
    <xdr:to>
      <xdr:col>23</xdr:col>
      <xdr:colOff>133350</xdr:colOff>
      <xdr:row>61</xdr:row>
      <xdr:rowOff>34925</xdr:rowOff>
    </xdr:to>
    <xdr:cxnSp macro="">
      <xdr:nvCxnSpPr>
        <xdr:cNvPr id="128" name="直線コネクタ 127"/>
        <xdr:cNvCxnSpPr/>
      </xdr:nvCxnSpPr>
      <xdr:spPr>
        <a:xfrm flipV="1">
          <a:off x="4114800" y="1041294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156227</xdr:rowOff>
    </xdr:from>
    <xdr:ext cx="762000" cy="259045"/>
    <xdr:sp macro="" textlink="">
      <xdr:nvSpPr>
        <xdr:cNvPr id="129"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30" name="フローチャート: 判断 129"/>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166158</xdr:rowOff>
    </xdr:from>
    <xdr:to>
      <xdr:col>19</xdr:col>
      <xdr:colOff>133350</xdr:colOff>
      <xdr:row>61</xdr:row>
      <xdr:rowOff>34925</xdr:rowOff>
    </xdr:to>
    <xdr:cxnSp macro="">
      <xdr:nvCxnSpPr>
        <xdr:cNvPr id="131" name="直線コネクタ 130"/>
        <xdr:cNvCxnSpPr/>
      </xdr:nvCxnSpPr>
      <xdr:spPr>
        <a:xfrm>
          <a:off x="3225800" y="1045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12700</xdr:rowOff>
    </xdr:from>
    <xdr:to>
      <xdr:col>19</xdr:col>
      <xdr:colOff>184150</xdr:colOff>
      <xdr:row>64</xdr:row>
      <xdr:rowOff>114300</xdr:rowOff>
    </xdr:to>
    <xdr:sp macro="" textlink="">
      <xdr:nvSpPr>
        <xdr:cNvPr id="132" name="フローチャート: 判断 131"/>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33" name="テキスト ボックス 132"/>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166158</xdr:rowOff>
    </xdr:to>
    <xdr:cxnSp macro="">
      <xdr:nvCxnSpPr>
        <xdr:cNvPr id="134" name="直線コネクタ 133"/>
        <xdr:cNvCxnSpPr/>
      </xdr:nvCxnSpPr>
      <xdr:spPr>
        <a:xfrm>
          <a:off x="2336800" y="1043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43392</xdr:rowOff>
    </xdr:from>
    <xdr:to>
      <xdr:col>15</xdr:col>
      <xdr:colOff>133350</xdr:colOff>
      <xdr:row>63</xdr:row>
      <xdr:rowOff>144992</xdr:rowOff>
    </xdr:to>
    <xdr:sp macro="" textlink="">
      <xdr:nvSpPr>
        <xdr:cNvPr id="135" name="フローチャート: 判断 134"/>
        <xdr:cNvSpPr/>
      </xdr:nvSpPr>
      <xdr:spPr>
        <a:xfrm>
          <a:off x="3175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36" name="テキスト ボックス 135"/>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147108</xdr:rowOff>
    </xdr:from>
    <xdr:to>
      <xdr:col>11</xdr:col>
      <xdr:colOff>31750</xdr:colOff>
      <xdr:row>60</xdr:row>
      <xdr:rowOff>146050</xdr:rowOff>
    </xdr:to>
    <xdr:cxnSp macro="">
      <xdr:nvCxnSpPr>
        <xdr:cNvPr id="137" name="直線コネクタ 136"/>
        <xdr:cNvCxnSpPr/>
      </xdr:nvCxnSpPr>
      <xdr:spPr>
        <a:xfrm>
          <a:off x="1447800" y="10091208"/>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0" name="フローチャート: 判断 139"/>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41" name="テキスト ボックス 140"/>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75142</xdr:rowOff>
    </xdr:from>
    <xdr:to>
      <xdr:col>23</xdr:col>
      <xdr:colOff>184150</xdr:colOff>
      <xdr:row>61</xdr:row>
      <xdr:rowOff>5292</xdr:rowOff>
    </xdr:to>
    <xdr:sp macro="" textlink="">
      <xdr:nvSpPr>
        <xdr:cNvPr id="147" name="楕円 146"/>
        <xdr:cNvSpPr/>
      </xdr:nvSpPr>
      <xdr:spPr>
        <a:xfrm>
          <a:off x="49022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167869</xdr:rowOff>
    </xdr:from>
    <xdr:ext cx="762000" cy="259045"/>
    <xdr:sp macro="" textlink="">
      <xdr:nvSpPr>
        <xdr:cNvPr id="148" name="財政構造の弾力性該当値テキスト"/>
        <xdr:cNvSpPr txBox="1"/>
      </xdr:nvSpPr>
      <xdr:spPr>
        <a:xfrm>
          <a:off x="5041900" y="1028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155575</xdr:rowOff>
    </xdr:from>
    <xdr:to>
      <xdr:col>19</xdr:col>
      <xdr:colOff>184150</xdr:colOff>
      <xdr:row>61</xdr:row>
      <xdr:rowOff>85725</xdr:rowOff>
    </xdr:to>
    <xdr:sp macro="" textlink="">
      <xdr:nvSpPr>
        <xdr:cNvPr id="149" name="楕円 148"/>
        <xdr:cNvSpPr/>
      </xdr:nvSpPr>
      <xdr:spPr>
        <a:xfrm>
          <a:off x="4064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50" name="テキスト ボックス 149"/>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115358</xdr:rowOff>
    </xdr:from>
    <xdr:to>
      <xdr:col>15</xdr:col>
      <xdr:colOff>133350</xdr:colOff>
      <xdr:row>61</xdr:row>
      <xdr:rowOff>45508</xdr:rowOff>
    </xdr:to>
    <xdr:sp macro="" textlink="">
      <xdr:nvSpPr>
        <xdr:cNvPr id="151" name="楕円 150"/>
        <xdr:cNvSpPr/>
      </xdr:nvSpPr>
      <xdr:spPr>
        <a:xfrm>
          <a:off x="3175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55685</xdr:rowOff>
    </xdr:from>
    <xdr:ext cx="762000" cy="259045"/>
    <xdr:sp macro="" textlink="">
      <xdr:nvSpPr>
        <xdr:cNvPr id="152" name="テキスト ボックス 151"/>
        <xdr:cNvSpPr txBox="1"/>
      </xdr:nvSpPr>
      <xdr:spPr>
        <a:xfrm>
          <a:off x="2844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3" name="楕円 152"/>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54" name="テキスト ボックス 153"/>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96308</xdr:rowOff>
    </xdr:from>
    <xdr:to>
      <xdr:col>7</xdr:col>
      <xdr:colOff>31750</xdr:colOff>
      <xdr:row>59</xdr:row>
      <xdr:rowOff>26458</xdr:rowOff>
    </xdr:to>
    <xdr:sp macro="" textlink="">
      <xdr:nvSpPr>
        <xdr:cNvPr id="155" name="楕円 154"/>
        <xdr:cNvSpPr/>
      </xdr:nvSpPr>
      <xdr:spPr>
        <a:xfrm>
          <a:off x="1397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36635</xdr:rowOff>
    </xdr:from>
    <xdr:ext cx="762000" cy="259045"/>
    <xdr:sp macro="" textlink="">
      <xdr:nvSpPr>
        <xdr:cNvPr id="156" name="テキスト ボックス 155"/>
        <xdr:cNvSpPr txBox="1"/>
      </xdr:nvSpPr>
      <xdr:spPr>
        <a:xfrm>
          <a:off x="1066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２６年度は、給与改定の影響により人件費が増加した結果、前年度と比べ上昇した。平成２７年度は、職員の定数削減等の効果により人件費は減少したが、紀の国わかやま国体・大会開催に伴い所要の物件費が必要であったため、前年度より上昇した。</a:t>
          </a:r>
        </a:p>
        <a:p>
          <a:r>
            <a:rPr kumimoji="1" lang="ja-JP" altLang="en-US" sz="1100">
              <a:latin typeface="ＭＳ Ｐゴシック" panose="020B0600070205080204" pitchFamily="50" charset="-128"/>
              <a:ea typeface="ＭＳ Ｐゴシック" panose="020B0600070205080204" pitchFamily="50" charset="-128"/>
            </a:rPr>
            <a:t>　平成２８年度は、人件費・物件費計は横ばいとなったが、人口が減少したため、人口一人当たりの数値は上昇した。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平成２９年度は、職員数や退職手当の減少等により人件費・物件費計は減少した一方、人口も減少したため、人口一人あたりの数値は増加した。</a:t>
          </a:r>
        </a:p>
        <a:p>
          <a:r>
            <a:rPr kumimoji="1" lang="ja-JP" altLang="en-US" sz="1100">
              <a:latin typeface="ＭＳ Ｐゴシック" panose="020B0600070205080204" pitchFamily="50" charset="-128"/>
              <a:ea typeface="ＭＳ Ｐゴシック" panose="020B0600070205080204" pitchFamily="50" charset="-128"/>
            </a:rPr>
            <a:t>　グループ内平均値以下ではあるが、引き続き、物件費、人件費の抑制に努めていく。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113607</xdr:rowOff>
    </xdr:from>
    <xdr:to>
      <xdr:col>23</xdr:col>
      <xdr:colOff>133350</xdr:colOff>
      <xdr:row>88</xdr:row>
      <xdr:rowOff>166593</xdr:rowOff>
    </xdr:to>
    <xdr:cxnSp macro="">
      <xdr:nvCxnSpPr>
        <xdr:cNvPr id="182" name="直線コネクタ 181"/>
        <xdr:cNvCxnSpPr/>
      </xdr:nvCxnSpPr>
      <xdr:spPr>
        <a:xfrm flipV="1">
          <a:off x="4953000" y="13829607"/>
          <a:ext cx="0" cy="1424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138670</xdr:rowOff>
    </xdr:from>
    <xdr:ext cx="762000" cy="259045"/>
    <xdr:sp macro="" textlink="">
      <xdr:nvSpPr>
        <xdr:cNvPr id="183" name="人件費・物件費等の状況最小値テキスト"/>
        <xdr:cNvSpPr txBox="1"/>
      </xdr:nvSpPr>
      <xdr:spPr>
        <a:xfrm>
          <a:off x="5041900" y="1522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166593</xdr:rowOff>
    </xdr:from>
    <xdr:to>
      <xdr:col>24</xdr:col>
      <xdr:colOff>12700</xdr:colOff>
      <xdr:row>88</xdr:row>
      <xdr:rowOff>166593</xdr:rowOff>
    </xdr:to>
    <xdr:cxnSp macro="">
      <xdr:nvCxnSpPr>
        <xdr:cNvPr id="184" name="直線コネクタ 183"/>
        <xdr:cNvCxnSpPr/>
      </xdr:nvCxnSpPr>
      <xdr:spPr>
        <a:xfrm>
          <a:off x="4864100" y="1525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28534</xdr:rowOff>
    </xdr:from>
    <xdr:ext cx="762000" cy="259045"/>
    <xdr:sp macro="" textlink="">
      <xdr:nvSpPr>
        <xdr:cNvPr id="185" name="人件費・物件費等の状況最大値テキスト"/>
        <xdr:cNvSpPr txBox="1"/>
      </xdr:nvSpPr>
      <xdr:spPr>
        <a:xfrm>
          <a:off x="5041900" y="1357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113607</xdr:rowOff>
    </xdr:from>
    <xdr:to>
      <xdr:col>24</xdr:col>
      <xdr:colOff>12700</xdr:colOff>
      <xdr:row>80</xdr:row>
      <xdr:rowOff>113607</xdr:rowOff>
    </xdr:to>
    <xdr:cxnSp macro="">
      <xdr:nvCxnSpPr>
        <xdr:cNvPr id="186" name="直線コネクタ 185"/>
        <xdr:cNvCxnSpPr/>
      </xdr:nvCxnSpPr>
      <xdr:spPr>
        <a:xfrm>
          <a:off x="4864100" y="1382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158572</xdr:rowOff>
    </xdr:from>
    <xdr:to>
      <xdr:col>23</xdr:col>
      <xdr:colOff>133350</xdr:colOff>
      <xdr:row>83</xdr:row>
      <xdr:rowOff>92425</xdr:rowOff>
    </xdr:to>
    <xdr:cxnSp macro="">
      <xdr:nvCxnSpPr>
        <xdr:cNvPr id="187" name="直線コネクタ 186"/>
        <xdr:cNvCxnSpPr/>
      </xdr:nvCxnSpPr>
      <xdr:spPr>
        <a:xfrm>
          <a:off x="4114800" y="14217472"/>
          <a:ext cx="838200" cy="1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131842</xdr:rowOff>
    </xdr:from>
    <xdr:ext cx="762000" cy="259045"/>
    <xdr:sp macro="" textlink="">
      <xdr:nvSpPr>
        <xdr:cNvPr id="188" name="人件費・物件費等の状況平均値テキスト"/>
        <xdr:cNvSpPr txBox="1"/>
      </xdr:nvSpPr>
      <xdr:spPr>
        <a:xfrm>
          <a:off x="5041900" y="1436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159765</xdr:rowOff>
    </xdr:from>
    <xdr:to>
      <xdr:col>23</xdr:col>
      <xdr:colOff>184150</xdr:colOff>
      <xdr:row>84</xdr:row>
      <xdr:rowOff>89915</xdr:rowOff>
    </xdr:to>
    <xdr:sp macro="" textlink="">
      <xdr:nvSpPr>
        <xdr:cNvPr id="189" name="フローチャート: 判断 188"/>
        <xdr:cNvSpPr/>
      </xdr:nvSpPr>
      <xdr:spPr>
        <a:xfrm>
          <a:off x="49022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92118</xdr:rowOff>
    </xdr:from>
    <xdr:to>
      <xdr:col>19</xdr:col>
      <xdr:colOff>133350</xdr:colOff>
      <xdr:row>82</xdr:row>
      <xdr:rowOff>158572</xdr:rowOff>
    </xdr:to>
    <xdr:cxnSp macro="">
      <xdr:nvCxnSpPr>
        <xdr:cNvPr id="190" name="直線コネクタ 189"/>
        <xdr:cNvCxnSpPr/>
      </xdr:nvCxnSpPr>
      <xdr:spPr>
        <a:xfrm>
          <a:off x="3225800" y="14151018"/>
          <a:ext cx="889000" cy="6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81296</xdr:rowOff>
    </xdr:from>
    <xdr:to>
      <xdr:col>19</xdr:col>
      <xdr:colOff>184150</xdr:colOff>
      <xdr:row>84</xdr:row>
      <xdr:rowOff>11446</xdr:rowOff>
    </xdr:to>
    <xdr:sp macro="" textlink="">
      <xdr:nvSpPr>
        <xdr:cNvPr id="191" name="フローチャート: 判断 190"/>
        <xdr:cNvSpPr/>
      </xdr:nvSpPr>
      <xdr:spPr>
        <a:xfrm>
          <a:off x="4064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167673</xdr:rowOff>
    </xdr:from>
    <xdr:ext cx="736600" cy="259045"/>
    <xdr:sp macro="" textlink="">
      <xdr:nvSpPr>
        <xdr:cNvPr id="192" name="テキスト ボックス 191"/>
        <xdr:cNvSpPr txBox="1"/>
      </xdr:nvSpPr>
      <xdr:spPr>
        <a:xfrm>
          <a:off x="3733800" y="1439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7711</xdr:rowOff>
    </xdr:from>
    <xdr:to>
      <xdr:col>15</xdr:col>
      <xdr:colOff>82550</xdr:colOff>
      <xdr:row>82</xdr:row>
      <xdr:rowOff>92118</xdr:rowOff>
    </xdr:to>
    <xdr:cxnSp macro="">
      <xdr:nvCxnSpPr>
        <xdr:cNvPr id="193" name="直線コネクタ 192"/>
        <xdr:cNvCxnSpPr/>
      </xdr:nvCxnSpPr>
      <xdr:spPr>
        <a:xfrm>
          <a:off x="2336800" y="14066611"/>
          <a:ext cx="889000" cy="8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126738</xdr:rowOff>
    </xdr:from>
    <xdr:to>
      <xdr:col>15</xdr:col>
      <xdr:colOff>133350</xdr:colOff>
      <xdr:row>83</xdr:row>
      <xdr:rowOff>56888</xdr:rowOff>
    </xdr:to>
    <xdr:sp macro="" textlink="">
      <xdr:nvSpPr>
        <xdr:cNvPr id="194" name="フローチャート: 判断 193"/>
        <xdr:cNvSpPr/>
      </xdr:nvSpPr>
      <xdr:spPr>
        <a:xfrm>
          <a:off x="3175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41665</xdr:rowOff>
    </xdr:from>
    <xdr:ext cx="762000" cy="259045"/>
    <xdr:sp macro="" textlink="">
      <xdr:nvSpPr>
        <xdr:cNvPr id="195" name="テキスト ボックス 194"/>
        <xdr:cNvSpPr txBox="1"/>
      </xdr:nvSpPr>
      <xdr:spPr>
        <a:xfrm>
          <a:off x="2844800" y="142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131897</xdr:rowOff>
    </xdr:from>
    <xdr:to>
      <xdr:col>11</xdr:col>
      <xdr:colOff>31750</xdr:colOff>
      <xdr:row>82</xdr:row>
      <xdr:rowOff>7711</xdr:rowOff>
    </xdr:to>
    <xdr:cxnSp macro="">
      <xdr:nvCxnSpPr>
        <xdr:cNvPr id="196" name="直線コネクタ 195"/>
        <xdr:cNvCxnSpPr/>
      </xdr:nvCxnSpPr>
      <xdr:spPr>
        <a:xfrm>
          <a:off x="1447800" y="13847897"/>
          <a:ext cx="889000" cy="2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14692</xdr:rowOff>
    </xdr:from>
    <xdr:to>
      <xdr:col>11</xdr:col>
      <xdr:colOff>82550</xdr:colOff>
      <xdr:row>80</xdr:row>
      <xdr:rowOff>116292</xdr:rowOff>
    </xdr:to>
    <xdr:sp macro="" textlink="">
      <xdr:nvSpPr>
        <xdr:cNvPr id="197" name="フローチャート: 判断 196"/>
        <xdr:cNvSpPr/>
      </xdr:nvSpPr>
      <xdr:spPr>
        <a:xfrm>
          <a:off x="2286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126469</xdr:rowOff>
    </xdr:from>
    <xdr:ext cx="762000" cy="259045"/>
    <xdr:sp macro="" textlink="">
      <xdr:nvSpPr>
        <xdr:cNvPr id="198" name="テキスト ボックス 197"/>
        <xdr:cNvSpPr txBox="1"/>
      </xdr:nvSpPr>
      <xdr:spPr>
        <a:xfrm>
          <a:off x="1955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65322</xdr:rowOff>
    </xdr:from>
    <xdr:to>
      <xdr:col>7</xdr:col>
      <xdr:colOff>31750</xdr:colOff>
      <xdr:row>83</xdr:row>
      <xdr:rowOff>166922</xdr:rowOff>
    </xdr:to>
    <xdr:sp macro="" textlink="">
      <xdr:nvSpPr>
        <xdr:cNvPr id="199" name="フローチャート: 判断 198"/>
        <xdr:cNvSpPr/>
      </xdr:nvSpPr>
      <xdr:spPr>
        <a:xfrm>
          <a:off x="1397000" y="1429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151699</xdr:rowOff>
    </xdr:from>
    <xdr:ext cx="762000" cy="259045"/>
    <xdr:sp macro="" textlink="">
      <xdr:nvSpPr>
        <xdr:cNvPr id="200" name="テキスト ボックス 199"/>
        <xdr:cNvSpPr txBox="1"/>
      </xdr:nvSpPr>
      <xdr:spPr>
        <a:xfrm>
          <a:off x="1066800" y="143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41625</xdr:rowOff>
    </xdr:from>
    <xdr:to>
      <xdr:col>23</xdr:col>
      <xdr:colOff>184150</xdr:colOff>
      <xdr:row>83</xdr:row>
      <xdr:rowOff>143225</xdr:rowOff>
    </xdr:to>
    <xdr:sp macro="" textlink="">
      <xdr:nvSpPr>
        <xdr:cNvPr id="206" name="楕円 205"/>
        <xdr:cNvSpPr/>
      </xdr:nvSpPr>
      <xdr:spPr>
        <a:xfrm>
          <a:off x="4902200" y="142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58152</xdr:rowOff>
    </xdr:from>
    <xdr:ext cx="762000" cy="259045"/>
    <xdr:sp macro="" textlink="">
      <xdr:nvSpPr>
        <xdr:cNvPr id="207" name="人件費・物件費等の状況該当値テキスト"/>
        <xdr:cNvSpPr txBox="1"/>
      </xdr:nvSpPr>
      <xdr:spPr>
        <a:xfrm>
          <a:off x="5041900" y="141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107772</xdr:rowOff>
    </xdr:from>
    <xdr:to>
      <xdr:col>19</xdr:col>
      <xdr:colOff>184150</xdr:colOff>
      <xdr:row>83</xdr:row>
      <xdr:rowOff>37922</xdr:rowOff>
    </xdr:to>
    <xdr:sp macro="" textlink="">
      <xdr:nvSpPr>
        <xdr:cNvPr id="208" name="楕円 207"/>
        <xdr:cNvSpPr/>
      </xdr:nvSpPr>
      <xdr:spPr>
        <a:xfrm>
          <a:off x="4064000" y="141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48099</xdr:rowOff>
    </xdr:from>
    <xdr:ext cx="736600" cy="259045"/>
    <xdr:sp macro="" textlink="">
      <xdr:nvSpPr>
        <xdr:cNvPr id="209" name="テキスト ボックス 208"/>
        <xdr:cNvSpPr txBox="1"/>
      </xdr:nvSpPr>
      <xdr:spPr>
        <a:xfrm>
          <a:off x="3733800" y="1393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41318</xdr:rowOff>
    </xdr:from>
    <xdr:to>
      <xdr:col>15</xdr:col>
      <xdr:colOff>133350</xdr:colOff>
      <xdr:row>82</xdr:row>
      <xdr:rowOff>142918</xdr:rowOff>
    </xdr:to>
    <xdr:sp macro="" textlink="">
      <xdr:nvSpPr>
        <xdr:cNvPr id="210" name="楕円 209"/>
        <xdr:cNvSpPr/>
      </xdr:nvSpPr>
      <xdr:spPr>
        <a:xfrm>
          <a:off x="3175000" y="141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153095</xdr:rowOff>
    </xdr:from>
    <xdr:ext cx="762000" cy="259045"/>
    <xdr:sp macro="" textlink="">
      <xdr:nvSpPr>
        <xdr:cNvPr id="211" name="テキスト ボックス 210"/>
        <xdr:cNvSpPr txBox="1"/>
      </xdr:nvSpPr>
      <xdr:spPr>
        <a:xfrm>
          <a:off x="2844800" y="1386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128361</xdr:rowOff>
    </xdr:from>
    <xdr:to>
      <xdr:col>11</xdr:col>
      <xdr:colOff>82550</xdr:colOff>
      <xdr:row>82</xdr:row>
      <xdr:rowOff>58511</xdr:rowOff>
    </xdr:to>
    <xdr:sp macro="" textlink="">
      <xdr:nvSpPr>
        <xdr:cNvPr id="212" name="楕円 211"/>
        <xdr:cNvSpPr/>
      </xdr:nvSpPr>
      <xdr:spPr>
        <a:xfrm>
          <a:off x="2286000" y="140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43288</xdr:rowOff>
    </xdr:from>
    <xdr:ext cx="762000" cy="259045"/>
    <xdr:sp macro="" textlink="">
      <xdr:nvSpPr>
        <xdr:cNvPr id="213" name="テキスト ボックス 212"/>
        <xdr:cNvSpPr txBox="1"/>
      </xdr:nvSpPr>
      <xdr:spPr>
        <a:xfrm>
          <a:off x="1955800" y="141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81097</xdr:rowOff>
    </xdr:from>
    <xdr:to>
      <xdr:col>7</xdr:col>
      <xdr:colOff>31750</xdr:colOff>
      <xdr:row>81</xdr:row>
      <xdr:rowOff>11247</xdr:rowOff>
    </xdr:to>
    <xdr:sp macro="" textlink="">
      <xdr:nvSpPr>
        <xdr:cNvPr id="214" name="楕円 213"/>
        <xdr:cNvSpPr/>
      </xdr:nvSpPr>
      <xdr:spPr>
        <a:xfrm>
          <a:off x="1397000" y="137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21424</xdr:rowOff>
    </xdr:from>
    <xdr:ext cx="762000" cy="259045"/>
    <xdr:sp macro="" textlink="">
      <xdr:nvSpPr>
        <xdr:cNvPr id="215" name="テキスト ボックス 214"/>
        <xdr:cNvSpPr txBox="1"/>
      </xdr:nvSpPr>
      <xdr:spPr>
        <a:xfrm>
          <a:off x="1066800" y="1356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1"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給与制度の総合的見直しにより、平成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年度からはグループ平均をやや上回るものの、都道府県平均を下回る水準であり、ラスパイレス指数は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給与制度については、従来から必要な見直しを行い、国に準じた制度となっていることから、適正なものと考えているが、国家公務員との現給保障額の差異等により、やや上昇傾向にあるため、今後とも適正な給与制度の運用に努め、国の動向を注視し、必要な改正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4" name="直線コネクタ 243"/>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6" name="直線コネクタ 24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7"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48" name="直線コネクタ 247"/>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49" name="直線コネクタ 248"/>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65513</xdr:rowOff>
    </xdr:from>
    <xdr:ext cx="762000" cy="259045"/>
    <xdr:sp macro="" textlink="">
      <xdr:nvSpPr>
        <xdr:cNvPr id="250" name="給与水準   （国との比較）平均値テキスト"/>
        <xdr:cNvSpPr txBox="1"/>
      </xdr:nvSpPr>
      <xdr:spPr>
        <a:xfrm>
          <a:off x="17106900" y="14295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1" name="フローチャート: 判断 250"/>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52" name="直線コネクタ 251"/>
        <xdr:cNvCxnSpPr/>
      </xdr:nvCxnSpPr>
      <xdr:spPr>
        <a:xfrm>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66221</xdr:rowOff>
    </xdr:to>
    <xdr:cxnSp macro="">
      <xdr:nvCxnSpPr>
        <xdr:cNvPr id="255" name="直線コネクタ 254"/>
        <xdr:cNvCxnSpPr/>
      </xdr:nvCxnSpPr>
      <xdr:spPr>
        <a:xfrm>
          <a:off x="14401800" y="145015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6" name="フローチャート: 判断 255"/>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57" name="テキスト ボックス 256"/>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86</xdr:row>
      <xdr:rowOff>101600</xdr:rowOff>
    </xdr:to>
    <xdr:cxnSp macro="">
      <xdr:nvCxnSpPr>
        <xdr:cNvPr id="258" name="直線コネクタ 257"/>
        <xdr:cNvCxnSpPr/>
      </xdr:nvCxnSpPr>
      <xdr:spPr>
        <a:xfrm flipV="1">
          <a:off x="13512800" y="14501586"/>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59" name="フローチャート: 判断 258"/>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60" name="テキスト ボックス 259"/>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61" name="フローチャート: 判断 260"/>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62" name="テキスト ボックス 261"/>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8" name="楕円 267"/>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69"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0" name="楕円 269"/>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71" name="テキスト ボックス 270"/>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2" name="楕円 271"/>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73" name="テキスト ボックス 272"/>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74" name="楕円 273"/>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75" name="テキスト ボックス 274"/>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楕円 27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地方公務員給与実態調査が未公表であるため、平成２９年度職員数は平成２８年度職員数が引用され、同数とされているが、人口が減少しているため、人口１０万人あたり職員数は増加している。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引き続き、「中期行財政経営プラン」に基づき、業務効率化による更なる効率的な体制づくりを推進することにより、適切な定員管理に取り組んでいく。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128870</xdr:rowOff>
    </xdr:from>
    <xdr:to>
      <xdr:col>81</xdr:col>
      <xdr:colOff>44450</xdr:colOff>
      <xdr:row>66</xdr:row>
      <xdr:rowOff>34713</xdr:rowOff>
    </xdr:to>
    <xdr:cxnSp macro="">
      <xdr:nvCxnSpPr>
        <xdr:cNvPr id="301" name="直線コネクタ 300"/>
        <xdr:cNvCxnSpPr/>
      </xdr:nvCxnSpPr>
      <xdr:spPr>
        <a:xfrm flipV="1">
          <a:off x="17018000" y="10072970"/>
          <a:ext cx="0" cy="1277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6790</xdr:rowOff>
    </xdr:from>
    <xdr:ext cx="762000" cy="259045"/>
    <xdr:sp macro="" textlink="">
      <xdr:nvSpPr>
        <xdr:cNvPr id="302" name="定員管理の状況最小値テキスト"/>
        <xdr:cNvSpPr txBox="1"/>
      </xdr:nvSpPr>
      <xdr:spPr>
        <a:xfrm>
          <a:off x="17106900" y="113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34713</xdr:rowOff>
    </xdr:from>
    <xdr:to>
      <xdr:col>81</xdr:col>
      <xdr:colOff>133350</xdr:colOff>
      <xdr:row>66</xdr:row>
      <xdr:rowOff>34713</xdr:rowOff>
    </xdr:to>
    <xdr:cxnSp macro="">
      <xdr:nvCxnSpPr>
        <xdr:cNvPr id="303" name="直線コネクタ 302"/>
        <xdr:cNvCxnSpPr/>
      </xdr:nvCxnSpPr>
      <xdr:spPr>
        <a:xfrm>
          <a:off x="16929100" y="1135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43797</xdr:rowOff>
    </xdr:from>
    <xdr:ext cx="762000" cy="259045"/>
    <xdr:sp macro="" textlink="">
      <xdr:nvSpPr>
        <xdr:cNvPr id="304" name="定員管理の状況最大値テキスト"/>
        <xdr:cNvSpPr txBox="1"/>
      </xdr:nvSpPr>
      <xdr:spPr>
        <a:xfrm>
          <a:off x="17106900" y="98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128870</xdr:rowOff>
    </xdr:from>
    <xdr:to>
      <xdr:col>81</xdr:col>
      <xdr:colOff>133350</xdr:colOff>
      <xdr:row>58</xdr:row>
      <xdr:rowOff>128870</xdr:rowOff>
    </xdr:to>
    <xdr:cxnSp macro="">
      <xdr:nvCxnSpPr>
        <xdr:cNvPr id="305" name="直線コネクタ 304"/>
        <xdr:cNvCxnSpPr/>
      </xdr:nvCxnSpPr>
      <xdr:spPr>
        <a:xfrm>
          <a:off x="16929100" y="10072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52889</xdr:rowOff>
    </xdr:from>
    <xdr:to>
      <xdr:col>81</xdr:col>
      <xdr:colOff>44450</xdr:colOff>
      <xdr:row>63</xdr:row>
      <xdr:rowOff>142653</xdr:rowOff>
    </xdr:to>
    <xdr:cxnSp macro="">
      <xdr:nvCxnSpPr>
        <xdr:cNvPr id="306" name="直線コネクタ 305"/>
        <xdr:cNvCxnSpPr/>
      </xdr:nvCxnSpPr>
      <xdr:spPr>
        <a:xfrm>
          <a:off x="16179800" y="10854239"/>
          <a:ext cx="8382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9399</xdr:rowOff>
    </xdr:from>
    <xdr:ext cx="762000" cy="259045"/>
    <xdr:sp macro="" textlink="">
      <xdr:nvSpPr>
        <xdr:cNvPr id="307" name="定員管理の状況平均値テキスト"/>
        <xdr:cNvSpPr txBox="1"/>
      </xdr:nvSpPr>
      <xdr:spPr>
        <a:xfrm>
          <a:off x="17106900" y="1029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164322</xdr:rowOff>
    </xdr:from>
    <xdr:to>
      <xdr:col>81</xdr:col>
      <xdr:colOff>95250</xdr:colOff>
      <xdr:row>61</xdr:row>
      <xdr:rowOff>94472</xdr:rowOff>
    </xdr:to>
    <xdr:sp macro="" textlink="">
      <xdr:nvSpPr>
        <xdr:cNvPr id="308" name="フローチャート: 判断 307"/>
        <xdr:cNvSpPr/>
      </xdr:nvSpPr>
      <xdr:spPr>
        <a:xfrm>
          <a:off x="16967200" y="104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134938</xdr:rowOff>
    </xdr:from>
    <xdr:to>
      <xdr:col>77</xdr:col>
      <xdr:colOff>44450</xdr:colOff>
      <xdr:row>63</xdr:row>
      <xdr:rowOff>52889</xdr:rowOff>
    </xdr:to>
    <xdr:cxnSp macro="">
      <xdr:nvCxnSpPr>
        <xdr:cNvPr id="309" name="直線コネクタ 308"/>
        <xdr:cNvCxnSpPr/>
      </xdr:nvCxnSpPr>
      <xdr:spPr>
        <a:xfrm>
          <a:off x="15290800" y="10764838"/>
          <a:ext cx="8890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69980</xdr:rowOff>
    </xdr:from>
    <xdr:to>
      <xdr:col>77</xdr:col>
      <xdr:colOff>95250</xdr:colOff>
      <xdr:row>60</xdr:row>
      <xdr:rowOff>130</xdr:rowOff>
    </xdr:to>
    <xdr:sp macro="" textlink="">
      <xdr:nvSpPr>
        <xdr:cNvPr id="310" name="フローチャート: 判断 309"/>
        <xdr:cNvSpPr/>
      </xdr:nvSpPr>
      <xdr:spPr>
        <a:xfrm>
          <a:off x="16129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10307</xdr:rowOff>
    </xdr:from>
    <xdr:ext cx="736600" cy="259045"/>
    <xdr:sp macro="" textlink="">
      <xdr:nvSpPr>
        <xdr:cNvPr id="311" name="テキスト ボックス 310"/>
        <xdr:cNvSpPr txBox="1"/>
      </xdr:nvSpPr>
      <xdr:spPr>
        <a:xfrm>
          <a:off x="15798800" y="995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103810</xdr:rowOff>
    </xdr:from>
    <xdr:to>
      <xdr:col>72</xdr:col>
      <xdr:colOff>203200</xdr:colOff>
      <xdr:row>62</xdr:row>
      <xdr:rowOff>134938</xdr:rowOff>
    </xdr:to>
    <xdr:cxnSp macro="">
      <xdr:nvCxnSpPr>
        <xdr:cNvPr id="312" name="直線コネクタ 311"/>
        <xdr:cNvCxnSpPr/>
      </xdr:nvCxnSpPr>
      <xdr:spPr>
        <a:xfrm>
          <a:off x="14401800" y="10733710"/>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151600</xdr:rowOff>
    </xdr:from>
    <xdr:to>
      <xdr:col>73</xdr:col>
      <xdr:colOff>44450</xdr:colOff>
      <xdr:row>60</xdr:row>
      <xdr:rowOff>81750</xdr:rowOff>
    </xdr:to>
    <xdr:sp macro="" textlink="">
      <xdr:nvSpPr>
        <xdr:cNvPr id="313" name="フローチャート: 判断 312"/>
        <xdr:cNvSpPr/>
      </xdr:nvSpPr>
      <xdr:spPr>
        <a:xfrm>
          <a:off x="15240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91927</xdr:rowOff>
    </xdr:from>
    <xdr:ext cx="762000" cy="259045"/>
    <xdr:sp macro="" textlink="">
      <xdr:nvSpPr>
        <xdr:cNvPr id="314" name="テキスト ボックス 313"/>
        <xdr:cNvSpPr txBox="1"/>
      </xdr:nvSpPr>
      <xdr:spPr>
        <a:xfrm>
          <a:off x="14909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69424</xdr:rowOff>
    </xdr:from>
    <xdr:to>
      <xdr:col>68</xdr:col>
      <xdr:colOff>152400</xdr:colOff>
      <xdr:row>62</xdr:row>
      <xdr:rowOff>103810</xdr:rowOff>
    </xdr:to>
    <xdr:cxnSp macro="">
      <xdr:nvCxnSpPr>
        <xdr:cNvPr id="315" name="直線コネクタ 314"/>
        <xdr:cNvCxnSpPr/>
      </xdr:nvCxnSpPr>
      <xdr:spPr>
        <a:xfrm>
          <a:off x="13512800" y="10699324"/>
          <a:ext cx="8890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59671</xdr:rowOff>
    </xdr:from>
    <xdr:to>
      <xdr:col>68</xdr:col>
      <xdr:colOff>203200</xdr:colOff>
      <xdr:row>58</xdr:row>
      <xdr:rowOff>161271</xdr:rowOff>
    </xdr:to>
    <xdr:sp macro="" textlink="">
      <xdr:nvSpPr>
        <xdr:cNvPr id="316" name="フローチャート: 判断 315"/>
        <xdr:cNvSpPr/>
      </xdr:nvSpPr>
      <xdr:spPr>
        <a:xfrm>
          <a:off x="14351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171448</xdr:rowOff>
    </xdr:from>
    <xdr:ext cx="762000" cy="259045"/>
    <xdr:sp macro="" textlink="">
      <xdr:nvSpPr>
        <xdr:cNvPr id="317" name="テキスト ボックス 316"/>
        <xdr:cNvSpPr txBox="1"/>
      </xdr:nvSpPr>
      <xdr:spPr>
        <a:xfrm>
          <a:off x="14020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65919</xdr:rowOff>
    </xdr:from>
    <xdr:to>
      <xdr:col>64</xdr:col>
      <xdr:colOff>152400</xdr:colOff>
      <xdr:row>62</xdr:row>
      <xdr:rowOff>167519</xdr:rowOff>
    </xdr:to>
    <xdr:sp macro="" textlink="">
      <xdr:nvSpPr>
        <xdr:cNvPr id="318" name="フローチャート: 判断 317"/>
        <xdr:cNvSpPr/>
      </xdr:nvSpPr>
      <xdr:spPr>
        <a:xfrm>
          <a:off x="13462000" y="106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152296</xdr:rowOff>
    </xdr:from>
    <xdr:ext cx="762000" cy="259045"/>
    <xdr:sp macro="" textlink="">
      <xdr:nvSpPr>
        <xdr:cNvPr id="319" name="テキスト ボックス 318"/>
        <xdr:cNvSpPr txBox="1"/>
      </xdr:nvSpPr>
      <xdr:spPr>
        <a:xfrm>
          <a:off x="13131800" y="1078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91853</xdr:rowOff>
    </xdr:from>
    <xdr:to>
      <xdr:col>81</xdr:col>
      <xdr:colOff>95250</xdr:colOff>
      <xdr:row>64</xdr:row>
      <xdr:rowOff>22003</xdr:rowOff>
    </xdr:to>
    <xdr:sp macro="" textlink="">
      <xdr:nvSpPr>
        <xdr:cNvPr id="325" name="楕円 324"/>
        <xdr:cNvSpPr/>
      </xdr:nvSpPr>
      <xdr:spPr>
        <a:xfrm>
          <a:off x="16967200" y="1089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63930</xdr:rowOff>
    </xdr:from>
    <xdr:ext cx="762000" cy="259045"/>
    <xdr:sp macro="" textlink="">
      <xdr:nvSpPr>
        <xdr:cNvPr id="326" name="定員管理の状況該当値テキスト"/>
        <xdr:cNvSpPr txBox="1"/>
      </xdr:nvSpPr>
      <xdr:spPr>
        <a:xfrm>
          <a:off x="17106900" y="1086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2089</xdr:rowOff>
    </xdr:from>
    <xdr:to>
      <xdr:col>77</xdr:col>
      <xdr:colOff>95250</xdr:colOff>
      <xdr:row>63</xdr:row>
      <xdr:rowOff>103689</xdr:rowOff>
    </xdr:to>
    <xdr:sp macro="" textlink="">
      <xdr:nvSpPr>
        <xdr:cNvPr id="327" name="楕円 326"/>
        <xdr:cNvSpPr/>
      </xdr:nvSpPr>
      <xdr:spPr>
        <a:xfrm>
          <a:off x="16129000" y="108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88466</xdr:rowOff>
    </xdr:from>
    <xdr:ext cx="736600" cy="259045"/>
    <xdr:sp macro="" textlink="">
      <xdr:nvSpPr>
        <xdr:cNvPr id="328" name="テキスト ボックス 327"/>
        <xdr:cNvSpPr txBox="1"/>
      </xdr:nvSpPr>
      <xdr:spPr>
        <a:xfrm>
          <a:off x="15798800" y="10889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84138</xdr:rowOff>
    </xdr:from>
    <xdr:to>
      <xdr:col>73</xdr:col>
      <xdr:colOff>44450</xdr:colOff>
      <xdr:row>63</xdr:row>
      <xdr:rowOff>14288</xdr:rowOff>
    </xdr:to>
    <xdr:sp macro="" textlink="">
      <xdr:nvSpPr>
        <xdr:cNvPr id="329" name="楕円 328"/>
        <xdr:cNvSpPr/>
      </xdr:nvSpPr>
      <xdr:spPr>
        <a:xfrm>
          <a:off x="15240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170515</xdr:rowOff>
    </xdr:from>
    <xdr:ext cx="762000" cy="259045"/>
    <xdr:sp macro="" textlink="">
      <xdr:nvSpPr>
        <xdr:cNvPr id="330" name="テキスト ボックス 329"/>
        <xdr:cNvSpPr txBox="1"/>
      </xdr:nvSpPr>
      <xdr:spPr>
        <a:xfrm>
          <a:off x="14909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53010</xdr:rowOff>
    </xdr:from>
    <xdr:to>
      <xdr:col>68</xdr:col>
      <xdr:colOff>203200</xdr:colOff>
      <xdr:row>62</xdr:row>
      <xdr:rowOff>154610</xdr:rowOff>
    </xdr:to>
    <xdr:sp macro="" textlink="">
      <xdr:nvSpPr>
        <xdr:cNvPr id="331" name="楕円 330"/>
        <xdr:cNvSpPr/>
      </xdr:nvSpPr>
      <xdr:spPr>
        <a:xfrm>
          <a:off x="14351000" y="10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139387</xdr:rowOff>
    </xdr:from>
    <xdr:ext cx="762000" cy="259045"/>
    <xdr:sp macro="" textlink="">
      <xdr:nvSpPr>
        <xdr:cNvPr id="332" name="テキスト ボックス 331"/>
        <xdr:cNvSpPr txBox="1"/>
      </xdr:nvSpPr>
      <xdr:spPr>
        <a:xfrm>
          <a:off x="14020800" y="1076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18624</xdr:rowOff>
    </xdr:from>
    <xdr:to>
      <xdr:col>64</xdr:col>
      <xdr:colOff>152400</xdr:colOff>
      <xdr:row>62</xdr:row>
      <xdr:rowOff>120224</xdr:rowOff>
    </xdr:to>
    <xdr:sp macro="" textlink="">
      <xdr:nvSpPr>
        <xdr:cNvPr id="333" name="楕円 332"/>
        <xdr:cNvSpPr/>
      </xdr:nvSpPr>
      <xdr:spPr>
        <a:xfrm>
          <a:off x="13462000" y="1064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130401</xdr:rowOff>
    </xdr:from>
    <xdr:ext cx="762000" cy="259045"/>
    <xdr:sp macro="" textlink="">
      <xdr:nvSpPr>
        <xdr:cNvPr id="334" name="テキスト ボックス 333"/>
        <xdr:cNvSpPr txBox="1"/>
      </xdr:nvSpPr>
      <xdr:spPr>
        <a:xfrm>
          <a:off x="13131800" y="1041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平成２５年度以降は、繰上償還による公債費圧縮効果や借入金利の低下により下降傾向となっており、平成２９年度においても、借入金利の低下の影響等により前年度に比べ０．８ポイント下降となった。</a:t>
          </a:r>
        </a:p>
        <a:p>
          <a:r>
            <a:rPr kumimoji="1" lang="ja-JP" altLang="en-US" sz="1200">
              <a:latin typeface="ＭＳ Ｐゴシック" panose="020B0600070205080204" pitchFamily="50" charset="-128"/>
              <a:ea typeface="ＭＳ Ｐゴシック" panose="020B0600070205080204" pitchFamily="50" charset="-128"/>
            </a:rPr>
            <a:t>　今後、交付税措置のない地方債の償還が本格化し、公債費は増加していくことから、退職手当債等の資金手当債の発行を抑制するなど、公債費負担の軽減に努めていく。</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45</xdr:row>
      <xdr:rowOff>166007</xdr:rowOff>
    </xdr:to>
    <xdr:cxnSp macro="">
      <xdr:nvCxnSpPr>
        <xdr:cNvPr id="364" name="直線コネクタ 363"/>
        <xdr:cNvCxnSpPr/>
      </xdr:nvCxnSpPr>
      <xdr:spPr>
        <a:xfrm flipV="1">
          <a:off x="17018000" y="624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65" name="公債費負担の状況最小値テキスト"/>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66" name="直線コネクタ 365"/>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67" name="公債費負担の状況最大値テキスト"/>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68" name="直線コネクタ 367"/>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71664</xdr:rowOff>
    </xdr:from>
    <xdr:to>
      <xdr:col>81</xdr:col>
      <xdr:colOff>44450</xdr:colOff>
      <xdr:row>37</xdr:row>
      <xdr:rowOff>38100</xdr:rowOff>
    </xdr:to>
    <xdr:cxnSp macro="">
      <xdr:nvCxnSpPr>
        <xdr:cNvPr id="369" name="直線コネクタ 368"/>
        <xdr:cNvCxnSpPr/>
      </xdr:nvCxnSpPr>
      <xdr:spPr>
        <a:xfrm flipV="1">
          <a:off x="16179800" y="6243864"/>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81842</xdr:rowOff>
    </xdr:from>
    <xdr:ext cx="762000" cy="259045"/>
    <xdr:sp macro="" textlink="">
      <xdr:nvSpPr>
        <xdr:cNvPr id="370"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71" name="フローチャート: 判断 370"/>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38</xdr:row>
      <xdr:rowOff>56243</xdr:rowOff>
    </xdr:to>
    <xdr:cxnSp macro="">
      <xdr:nvCxnSpPr>
        <xdr:cNvPr id="372" name="直線コネクタ 371"/>
        <xdr:cNvCxnSpPr/>
      </xdr:nvCxnSpPr>
      <xdr:spPr>
        <a:xfrm flipV="1">
          <a:off x="15290800" y="63817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3" name="フローチャート: 判断 372"/>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74" name="テキスト ボックス 373"/>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56243</xdr:rowOff>
    </xdr:from>
    <xdr:to>
      <xdr:col>72</xdr:col>
      <xdr:colOff>203200</xdr:colOff>
      <xdr:row>39</xdr:row>
      <xdr:rowOff>5443</xdr:rowOff>
    </xdr:to>
    <xdr:cxnSp macro="">
      <xdr:nvCxnSpPr>
        <xdr:cNvPr id="375" name="直線コネクタ 374"/>
        <xdr:cNvCxnSpPr/>
      </xdr:nvCxnSpPr>
      <xdr:spPr>
        <a:xfrm flipV="1">
          <a:off x="14401800" y="65713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94343</xdr:rowOff>
    </xdr:from>
    <xdr:to>
      <xdr:col>73</xdr:col>
      <xdr:colOff>44450</xdr:colOff>
      <xdr:row>42</xdr:row>
      <xdr:rowOff>24493</xdr:rowOff>
    </xdr:to>
    <xdr:sp macro="" textlink="">
      <xdr:nvSpPr>
        <xdr:cNvPr id="376" name="フローチャート: 判断 375"/>
        <xdr:cNvSpPr/>
      </xdr:nvSpPr>
      <xdr:spPr>
        <a:xfrm>
          <a:off x="15240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9270</xdr:rowOff>
    </xdr:from>
    <xdr:ext cx="762000" cy="259045"/>
    <xdr:sp macro="" textlink="">
      <xdr:nvSpPr>
        <xdr:cNvPr id="377" name="テキスト ボックス 376"/>
        <xdr:cNvSpPr txBox="1"/>
      </xdr:nvSpPr>
      <xdr:spPr>
        <a:xfrm>
          <a:off x="14909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5443</xdr:rowOff>
    </xdr:from>
    <xdr:to>
      <xdr:col>68</xdr:col>
      <xdr:colOff>152400</xdr:colOff>
      <xdr:row>39</xdr:row>
      <xdr:rowOff>143328</xdr:rowOff>
    </xdr:to>
    <xdr:cxnSp macro="">
      <xdr:nvCxnSpPr>
        <xdr:cNvPr id="378" name="直線コネクタ 377"/>
        <xdr:cNvCxnSpPr/>
      </xdr:nvCxnSpPr>
      <xdr:spPr>
        <a:xfrm flipV="1">
          <a:off x="13512800" y="669199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113393</xdr:rowOff>
    </xdr:from>
    <xdr:to>
      <xdr:col>68</xdr:col>
      <xdr:colOff>203200</xdr:colOff>
      <xdr:row>44</xdr:row>
      <xdr:rowOff>43543</xdr:rowOff>
    </xdr:to>
    <xdr:sp macro="" textlink="">
      <xdr:nvSpPr>
        <xdr:cNvPr id="379" name="フローチャート: 判断 378"/>
        <xdr:cNvSpPr/>
      </xdr:nvSpPr>
      <xdr:spPr>
        <a:xfrm>
          <a:off x="14351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380" name="テキスト ボックス 379"/>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1" name="フローチャート: 判断 380"/>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82" name="テキスト ボックス 381"/>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20864</xdr:rowOff>
    </xdr:from>
    <xdr:to>
      <xdr:col>81</xdr:col>
      <xdr:colOff>95250</xdr:colOff>
      <xdr:row>36</xdr:row>
      <xdr:rowOff>122464</xdr:rowOff>
    </xdr:to>
    <xdr:sp macro="" textlink="">
      <xdr:nvSpPr>
        <xdr:cNvPr id="388" name="楕円 387"/>
        <xdr:cNvSpPr/>
      </xdr:nvSpPr>
      <xdr:spPr>
        <a:xfrm>
          <a:off x="169672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113591</xdr:rowOff>
    </xdr:from>
    <xdr:ext cx="762000" cy="259045"/>
    <xdr:sp macro="" textlink="">
      <xdr:nvSpPr>
        <xdr:cNvPr id="389" name="公債費負担の状況該当値テキスト"/>
        <xdr:cNvSpPr txBox="1"/>
      </xdr:nvSpPr>
      <xdr:spPr>
        <a:xfrm>
          <a:off x="17106900" y="61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390" name="楕円 389"/>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91" name="テキスト ボックス 390"/>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392" name="楕円 391"/>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393" name="テキスト ボックス 392"/>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126093</xdr:rowOff>
    </xdr:from>
    <xdr:to>
      <xdr:col>68</xdr:col>
      <xdr:colOff>203200</xdr:colOff>
      <xdr:row>39</xdr:row>
      <xdr:rowOff>56243</xdr:rowOff>
    </xdr:to>
    <xdr:sp macro="" textlink="">
      <xdr:nvSpPr>
        <xdr:cNvPr id="394" name="楕円 393"/>
        <xdr:cNvSpPr/>
      </xdr:nvSpPr>
      <xdr:spPr>
        <a:xfrm>
          <a:off x="14351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66420</xdr:rowOff>
    </xdr:from>
    <xdr:ext cx="762000" cy="259045"/>
    <xdr:sp macro="" textlink="">
      <xdr:nvSpPr>
        <xdr:cNvPr id="395" name="テキスト ボックス 394"/>
        <xdr:cNvSpPr txBox="1"/>
      </xdr:nvSpPr>
      <xdr:spPr>
        <a:xfrm>
          <a:off x="14020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92528</xdr:rowOff>
    </xdr:from>
    <xdr:to>
      <xdr:col>64</xdr:col>
      <xdr:colOff>152400</xdr:colOff>
      <xdr:row>40</xdr:row>
      <xdr:rowOff>22678</xdr:rowOff>
    </xdr:to>
    <xdr:sp macro="" textlink="">
      <xdr:nvSpPr>
        <xdr:cNvPr id="396" name="楕円 395"/>
        <xdr:cNvSpPr/>
      </xdr:nvSpPr>
      <xdr:spPr>
        <a:xfrm>
          <a:off x="13462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32855</xdr:rowOff>
    </xdr:from>
    <xdr:ext cx="762000" cy="259045"/>
    <xdr:sp macro="" textlink="">
      <xdr:nvSpPr>
        <xdr:cNvPr id="397" name="テキスト ボックス 396"/>
        <xdr:cNvSpPr txBox="1"/>
      </xdr:nvSpPr>
      <xdr:spPr>
        <a:xfrm>
          <a:off x="13131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６年度、平成２７年度は、退職手当の支給水準の引下げに伴い、退職手当支給予定額が減少したため下降傾向となったが、平成２８年度は経済対策のための国補正や消防学校建替等に伴う新規の県債発行により上昇となった。</a:t>
          </a:r>
        </a:p>
        <a:p>
          <a:r>
            <a:rPr kumimoji="1" lang="ja-JP" altLang="en-US" sz="1100">
              <a:latin typeface="ＭＳ Ｐゴシック" panose="020B0600070205080204" pitchFamily="50" charset="-128"/>
              <a:ea typeface="ＭＳ Ｐゴシック" panose="020B0600070205080204" pitchFamily="50" charset="-128"/>
            </a:rPr>
            <a:t>　平成２９年度は、臨時財政対策債を除いた県債残高は減少となったものの、地方債に係る交付税措置率の低下傾向の影響等により、前年度に比べ２．１ポイント上昇した。</a:t>
          </a:r>
        </a:p>
        <a:p>
          <a:r>
            <a:rPr kumimoji="1" lang="ja-JP" altLang="en-US" sz="1100">
              <a:latin typeface="ＭＳ Ｐゴシック" panose="020B0600070205080204" pitchFamily="50" charset="-128"/>
              <a:ea typeface="ＭＳ Ｐゴシック" panose="020B0600070205080204" pitchFamily="50" charset="-128"/>
            </a:rPr>
            <a:t>　今後、予算の収支不足を補うための退職手当債や行政改革推進債等を活用した場合、将来負担が増加するおそれもあるため、事業の効率化・重点化によりこれらの県債発行を抑制するなど行財政改革の推進により健全化を図っていく。</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2" name="直線コネクタ 421"/>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3" name="将来負担の状況最小値テキスト"/>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4" name="直線コネクタ 423"/>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5" name="将来負担の状況最大値テキスト"/>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26" name="直線コネクタ 425"/>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129311</xdr:rowOff>
    </xdr:from>
    <xdr:to>
      <xdr:col>81</xdr:col>
      <xdr:colOff>44450</xdr:colOff>
      <xdr:row>19</xdr:row>
      <xdr:rowOff>139446</xdr:rowOff>
    </xdr:to>
    <xdr:cxnSp macro="">
      <xdr:nvCxnSpPr>
        <xdr:cNvPr id="427" name="直線コネクタ 426"/>
        <xdr:cNvCxnSpPr/>
      </xdr:nvCxnSpPr>
      <xdr:spPr>
        <a:xfrm>
          <a:off x="16179800" y="3386861"/>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8" name="将来負担の状況平均値テキスト"/>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100356</xdr:rowOff>
    </xdr:from>
    <xdr:to>
      <xdr:col>77</xdr:col>
      <xdr:colOff>44450</xdr:colOff>
      <xdr:row>19</xdr:row>
      <xdr:rowOff>129311</xdr:rowOff>
    </xdr:to>
    <xdr:cxnSp macro="">
      <xdr:nvCxnSpPr>
        <xdr:cNvPr id="430" name="直線コネクタ 429"/>
        <xdr:cNvCxnSpPr/>
      </xdr:nvCxnSpPr>
      <xdr:spPr>
        <a:xfrm>
          <a:off x="15290800" y="3357906"/>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31" name="フローチャート: 判断 430"/>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97147</xdr:rowOff>
    </xdr:from>
    <xdr:ext cx="736600" cy="259045"/>
    <xdr:sp macro="" textlink="">
      <xdr:nvSpPr>
        <xdr:cNvPr id="432" name="テキスト ボックス 431"/>
        <xdr:cNvSpPr txBox="1"/>
      </xdr:nvSpPr>
      <xdr:spPr>
        <a:xfrm>
          <a:off x="15798800" y="301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100356</xdr:rowOff>
    </xdr:from>
    <xdr:to>
      <xdr:col>72</xdr:col>
      <xdr:colOff>203200</xdr:colOff>
      <xdr:row>19</xdr:row>
      <xdr:rowOff>102286</xdr:rowOff>
    </xdr:to>
    <xdr:cxnSp macro="">
      <xdr:nvCxnSpPr>
        <xdr:cNvPr id="433" name="直線コネクタ 432"/>
        <xdr:cNvCxnSpPr/>
      </xdr:nvCxnSpPr>
      <xdr:spPr>
        <a:xfrm flipV="1">
          <a:off x="14401800" y="335790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4" name="フローチャート: 判断 433"/>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70604</xdr:rowOff>
    </xdr:from>
    <xdr:ext cx="762000" cy="259045"/>
    <xdr:sp macro="" textlink="">
      <xdr:nvSpPr>
        <xdr:cNvPr id="435" name="テキスト ボックス 434"/>
        <xdr:cNvSpPr txBox="1"/>
      </xdr:nvSpPr>
      <xdr:spPr>
        <a:xfrm>
          <a:off x="14909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102286</xdr:rowOff>
    </xdr:from>
    <xdr:to>
      <xdr:col>68</xdr:col>
      <xdr:colOff>152400</xdr:colOff>
      <xdr:row>19</xdr:row>
      <xdr:rowOff>108077</xdr:rowOff>
    </xdr:to>
    <xdr:cxnSp macro="">
      <xdr:nvCxnSpPr>
        <xdr:cNvPr id="436" name="直線コネクタ 435"/>
        <xdr:cNvCxnSpPr/>
      </xdr:nvCxnSpPr>
      <xdr:spPr>
        <a:xfrm flipV="1">
          <a:off x="13512800" y="335983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13716</xdr:rowOff>
    </xdr:from>
    <xdr:to>
      <xdr:col>68</xdr:col>
      <xdr:colOff>203200</xdr:colOff>
      <xdr:row>20</xdr:row>
      <xdr:rowOff>115316</xdr:rowOff>
    </xdr:to>
    <xdr:sp macro="" textlink="">
      <xdr:nvSpPr>
        <xdr:cNvPr id="437" name="フローチャート: 判断 436"/>
        <xdr:cNvSpPr/>
      </xdr:nvSpPr>
      <xdr:spPr>
        <a:xfrm>
          <a:off x="14351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100093</xdr:rowOff>
    </xdr:from>
    <xdr:ext cx="762000" cy="259045"/>
    <xdr:sp macro="" textlink="">
      <xdr:nvSpPr>
        <xdr:cNvPr id="438" name="テキスト ボックス 437"/>
        <xdr:cNvSpPr txBox="1"/>
      </xdr:nvSpPr>
      <xdr:spPr>
        <a:xfrm>
          <a:off x="14020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142824</xdr:rowOff>
    </xdr:from>
    <xdr:to>
      <xdr:col>64</xdr:col>
      <xdr:colOff>152400</xdr:colOff>
      <xdr:row>19</xdr:row>
      <xdr:rowOff>72974</xdr:rowOff>
    </xdr:to>
    <xdr:sp macro="" textlink="">
      <xdr:nvSpPr>
        <xdr:cNvPr id="439" name="フローチャート: 判断 438"/>
        <xdr:cNvSpPr/>
      </xdr:nvSpPr>
      <xdr:spPr>
        <a:xfrm>
          <a:off x="13462000" y="3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83151</xdr:rowOff>
    </xdr:from>
    <xdr:ext cx="762000" cy="259045"/>
    <xdr:sp macro="" textlink="">
      <xdr:nvSpPr>
        <xdr:cNvPr id="440" name="テキスト ボックス 439"/>
        <xdr:cNvSpPr txBox="1"/>
      </xdr:nvSpPr>
      <xdr:spPr>
        <a:xfrm>
          <a:off x="13131800" y="29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88646</xdr:rowOff>
    </xdr:from>
    <xdr:to>
      <xdr:col>81</xdr:col>
      <xdr:colOff>95250</xdr:colOff>
      <xdr:row>20</xdr:row>
      <xdr:rowOff>18796</xdr:rowOff>
    </xdr:to>
    <xdr:sp macro="" textlink="">
      <xdr:nvSpPr>
        <xdr:cNvPr id="446" name="楕円 445"/>
        <xdr:cNvSpPr/>
      </xdr:nvSpPr>
      <xdr:spPr>
        <a:xfrm>
          <a:off x="169672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60723</xdr:rowOff>
    </xdr:from>
    <xdr:ext cx="762000" cy="259045"/>
    <xdr:sp macro="" textlink="">
      <xdr:nvSpPr>
        <xdr:cNvPr id="447" name="将来負担の状況該当値テキスト"/>
        <xdr:cNvSpPr txBox="1"/>
      </xdr:nvSpPr>
      <xdr:spPr>
        <a:xfrm>
          <a:off x="17106900" y="331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78511</xdr:rowOff>
    </xdr:from>
    <xdr:to>
      <xdr:col>77</xdr:col>
      <xdr:colOff>95250</xdr:colOff>
      <xdr:row>20</xdr:row>
      <xdr:rowOff>8661</xdr:rowOff>
    </xdr:to>
    <xdr:sp macro="" textlink="">
      <xdr:nvSpPr>
        <xdr:cNvPr id="448" name="楕円 447"/>
        <xdr:cNvSpPr/>
      </xdr:nvSpPr>
      <xdr:spPr>
        <a:xfrm>
          <a:off x="16129000" y="33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164888</xdr:rowOff>
    </xdr:from>
    <xdr:ext cx="736600" cy="259045"/>
    <xdr:sp macro="" textlink="">
      <xdr:nvSpPr>
        <xdr:cNvPr id="449" name="テキスト ボックス 448"/>
        <xdr:cNvSpPr txBox="1"/>
      </xdr:nvSpPr>
      <xdr:spPr>
        <a:xfrm>
          <a:off x="15798800" y="342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49556</xdr:rowOff>
    </xdr:from>
    <xdr:to>
      <xdr:col>73</xdr:col>
      <xdr:colOff>44450</xdr:colOff>
      <xdr:row>19</xdr:row>
      <xdr:rowOff>151156</xdr:rowOff>
    </xdr:to>
    <xdr:sp macro="" textlink="">
      <xdr:nvSpPr>
        <xdr:cNvPr id="450" name="楕円 449"/>
        <xdr:cNvSpPr/>
      </xdr:nvSpPr>
      <xdr:spPr>
        <a:xfrm>
          <a:off x="15240000" y="33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135933</xdr:rowOff>
    </xdr:from>
    <xdr:ext cx="762000" cy="259045"/>
    <xdr:sp macro="" textlink="">
      <xdr:nvSpPr>
        <xdr:cNvPr id="451" name="テキスト ボックス 450"/>
        <xdr:cNvSpPr txBox="1"/>
      </xdr:nvSpPr>
      <xdr:spPr>
        <a:xfrm>
          <a:off x="14909800" y="339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51486</xdr:rowOff>
    </xdr:from>
    <xdr:to>
      <xdr:col>68</xdr:col>
      <xdr:colOff>203200</xdr:colOff>
      <xdr:row>19</xdr:row>
      <xdr:rowOff>153086</xdr:rowOff>
    </xdr:to>
    <xdr:sp macro="" textlink="">
      <xdr:nvSpPr>
        <xdr:cNvPr id="452" name="楕円 451"/>
        <xdr:cNvSpPr/>
      </xdr:nvSpPr>
      <xdr:spPr>
        <a:xfrm>
          <a:off x="14351000" y="33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163263</xdr:rowOff>
    </xdr:from>
    <xdr:ext cx="762000" cy="259045"/>
    <xdr:sp macro="" textlink="">
      <xdr:nvSpPr>
        <xdr:cNvPr id="453" name="テキスト ボックス 452"/>
        <xdr:cNvSpPr txBox="1"/>
      </xdr:nvSpPr>
      <xdr:spPr>
        <a:xfrm>
          <a:off x="14020800" y="307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57277</xdr:rowOff>
    </xdr:from>
    <xdr:to>
      <xdr:col>64</xdr:col>
      <xdr:colOff>152400</xdr:colOff>
      <xdr:row>19</xdr:row>
      <xdr:rowOff>158877</xdr:rowOff>
    </xdr:to>
    <xdr:sp macro="" textlink="">
      <xdr:nvSpPr>
        <xdr:cNvPr id="454" name="楕円 453"/>
        <xdr:cNvSpPr/>
      </xdr:nvSpPr>
      <xdr:spPr>
        <a:xfrm>
          <a:off x="134620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143654</xdr:rowOff>
    </xdr:from>
    <xdr:ext cx="762000" cy="259045"/>
    <xdr:sp macro="" textlink="">
      <xdr:nvSpPr>
        <xdr:cNvPr id="455" name="テキスト ボックス 454"/>
        <xdr:cNvSpPr txBox="1"/>
      </xdr:nvSpPr>
      <xdr:spPr>
        <a:xfrm>
          <a:off x="13131800" y="34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975,074
968,748
4,724.64
532,338,463
518,621,711
5,873,728
295,631,391
1,023,752,020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平成２６年度は、給与改定の影響により、前年度に比べ１．４ポイントの増加となったものの、平成２７年度以降は、定数削減の効果等により、下降傾向となっている。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半島という地理的な条件により職員の分散配置が必要なことなどからグループ内平均値を上回っている現状にあるため、引き続き人件費の抑制に努めていく。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146050</xdr:rowOff>
    </xdr:to>
    <xdr:cxnSp macro="">
      <xdr:nvCxnSpPr>
        <xdr:cNvPr id="65" name="直線コネクタ 64"/>
        <xdr:cNvCxnSpPr/>
      </xdr:nvCxnSpPr>
      <xdr:spPr>
        <a:xfrm flipV="1">
          <a:off x="3987800" y="65659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6"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146050</xdr:rowOff>
    </xdr:from>
    <xdr:to>
      <xdr:col>19</xdr:col>
      <xdr:colOff>187325</xdr:colOff>
      <xdr:row>38</xdr:row>
      <xdr:rowOff>165100</xdr:rowOff>
    </xdr:to>
    <xdr:cxnSp macro="">
      <xdr:nvCxnSpPr>
        <xdr:cNvPr id="68" name="直線コネクタ 67"/>
        <xdr:cNvCxnSpPr/>
      </xdr:nvCxnSpPr>
      <xdr:spPr>
        <a:xfrm flipV="1">
          <a:off x="3098800" y="6661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149877</xdr:rowOff>
    </xdr:from>
    <xdr:ext cx="736600" cy="259045"/>
    <xdr:sp macro="" textlink="">
      <xdr:nvSpPr>
        <xdr:cNvPr id="70" name="テキスト ボックス 69"/>
        <xdr:cNvSpPr txBox="1"/>
      </xdr:nvSpPr>
      <xdr:spPr>
        <a:xfrm>
          <a:off x="3606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40</xdr:row>
      <xdr:rowOff>12700</xdr:rowOff>
    </xdr:to>
    <xdr:cxnSp macro="">
      <xdr:nvCxnSpPr>
        <xdr:cNvPr id="71" name="直線コネクタ 70"/>
        <xdr:cNvCxnSpPr/>
      </xdr:nvCxnSpPr>
      <xdr:spPr>
        <a:xfrm flipV="1">
          <a:off x="2209800" y="6680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3" name="テキスト ボックス 72"/>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40</xdr:row>
      <xdr:rowOff>12700</xdr:rowOff>
    </xdr:to>
    <xdr:cxnSp macro="">
      <xdr:nvCxnSpPr>
        <xdr:cNvPr id="74" name="直線コネクタ 73"/>
        <xdr:cNvCxnSpPr/>
      </xdr:nvCxnSpPr>
      <xdr:spPr>
        <a:xfrm>
          <a:off x="1320800" y="6604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5" name="フローチャート: 判断 74"/>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73677</xdr:rowOff>
    </xdr:from>
    <xdr:ext cx="762000" cy="259045"/>
    <xdr:sp macro="" textlink="">
      <xdr:nvSpPr>
        <xdr:cNvPr id="76" name="テキスト ボックス 75"/>
        <xdr:cNvSpPr txBox="1"/>
      </xdr:nvSpPr>
      <xdr:spPr>
        <a:xfrm>
          <a:off x="1828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7" name="フローチャート: 判断 76"/>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8" name="テキスト ボックス 77"/>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4" name="楕円 83"/>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5"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95250</xdr:rowOff>
    </xdr:from>
    <xdr:to>
      <xdr:col>20</xdr:col>
      <xdr:colOff>38100</xdr:colOff>
      <xdr:row>39</xdr:row>
      <xdr:rowOff>25400</xdr:rowOff>
    </xdr:to>
    <xdr:sp macro="" textlink="">
      <xdr:nvSpPr>
        <xdr:cNvPr id="86" name="楕円 85"/>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10177</xdr:rowOff>
    </xdr:from>
    <xdr:ext cx="736600" cy="259045"/>
    <xdr:sp macro="" textlink="">
      <xdr:nvSpPr>
        <xdr:cNvPr id="87" name="テキスト ボックス 86"/>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8" name="楕円 87"/>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89" name="テキスト ボックス 88"/>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0" name="楕円 89"/>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1" name="テキスト ボックス 90"/>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2" name="楕円 91"/>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3" name="テキスト ボックス 92"/>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平成２９年度は、消防救急デジタル無線中継局保守や庁舎、学校等に配備するネットワーク機器や</a:t>
          </a:r>
          <a:r>
            <a:rPr kumimoji="1" lang="en-US" altLang="ja-JP" sz="1200">
              <a:latin typeface="ＭＳ Ｐゴシック" panose="020B0600070205080204" pitchFamily="50" charset="-128"/>
              <a:ea typeface="ＭＳ Ｐゴシック" panose="020B0600070205080204" pitchFamily="50" charset="-128"/>
            </a:rPr>
            <a:t>PC</a:t>
          </a:r>
          <a:r>
            <a:rPr kumimoji="1" lang="ja-JP" altLang="en-US" sz="1200">
              <a:latin typeface="ＭＳ Ｐゴシック" panose="020B0600070205080204" pitchFamily="50" charset="-128"/>
              <a:ea typeface="ＭＳ Ｐゴシック" panose="020B0600070205080204" pitchFamily="50" charset="-128"/>
            </a:rPr>
            <a:t>等の賃借による経費が増加し、前年度より０．２ポイント増加し、グループ内平均値を上回る結果となった。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引き続き効率的な事務執行により物件費の抑制に努めていく。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165100</xdr:rowOff>
    </xdr:from>
    <xdr:to>
      <xdr:col>82</xdr:col>
      <xdr:colOff>107950</xdr:colOff>
      <xdr:row>19</xdr:row>
      <xdr:rowOff>12700</xdr:rowOff>
    </xdr:to>
    <xdr:cxnSp macro="">
      <xdr:nvCxnSpPr>
        <xdr:cNvPr id="128" name="直線コネクタ 127"/>
        <xdr:cNvCxnSpPr/>
      </xdr:nvCxnSpPr>
      <xdr:spPr>
        <a:xfrm>
          <a:off x="15671800" y="30797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29"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146050</xdr:rowOff>
    </xdr:from>
    <xdr:to>
      <xdr:col>78</xdr:col>
      <xdr:colOff>69850</xdr:colOff>
      <xdr:row>17</xdr:row>
      <xdr:rowOff>165100</xdr:rowOff>
    </xdr:to>
    <xdr:cxnSp macro="">
      <xdr:nvCxnSpPr>
        <xdr:cNvPr id="131" name="直線コネクタ 130"/>
        <xdr:cNvCxnSpPr/>
      </xdr:nvCxnSpPr>
      <xdr:spPr>
        <a:xfrm>
          <a:off x="14782800" y="2889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3" name="テキスト ボックス 132"/>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16</xdr:row>
      <xdr:rowOff>146050</xdr:rowOff>
    </xdr:to>
    <xdr:cxnSp macro="">
      <xdr:nvCxnSpPr>
        <xdr:cNvPr id="134" name="直線コネクタ 133"/>
        <xdr:cNvCxnSpPr/>
      </xdr:nvCxnSpPr>
      <xdr:spPr>
        <a:xfrm>
          <a:off x="13893800" y="2889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95250</xdr:rowOff>
    </xdr:from>
    <xdr:to>
      <xdr:col>74</xdr:col>
      <xdr:colOff>31750</xdr:colOff>
      <xdr:row>17</xdr:row>
      <xdr:rowOff>25400</xdr:rowOff>
    </xdr:to>
    <xdr:sp macro="" textlink="">
      <xdr:nvSpPr>
        <xdr:cNvPr id="135" name="フローチャート: 判断 134"/>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35577</xdr:rowOff>
    </xdr:from>
    <xdr:ext cx="762000" cy="259045"/>
    <xdr:sp macro="" textlink="">
      <xdr:nvSpPr>
        <xdr:cNvPr id="136" name="テキスト ボックス 135"/>
        <xdr:cNvSpPr txBox="1"/>
      </xdr:nvSpPr>
      <xdr:spPr>
        <a:xfrm>
          <a:off x="14401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146050</xdr:rowOff>
    </xdr:to>
    <xdr:cxnSp macro="">
      <xdr:nvCxnSpPr>
        <xdr:cNvPr id="137" name="直線コネクタ 136"/>
        <xdr:cNvCxnSpPr/>
      </xdr:nvCxnSpPr>
      <xdr:spPr>
        <a:xfrm>
          <a:off x="13004800" y="279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8" name="フローチャート: 判断 137"/>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9" name="テキスト ボックス 138"/>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40" name="フローチャート: 判断 139"/>
        <xdr:cNvSpPr/>
      </xdr:nvSpPr>
      <xdr:spPr>
        <a:xfrm>
          <a:off x="12954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10177</xdr:rowOff>
    </xdr:from>
    <xdr:ext cx="762000" cy="259045"/>
    <xdr:sp macro="" textlink="">
      <xdr:nvSpPr>
        <xdr:cNvPr id="141" name="テキスト ボックス 140"/>
        <xdr:cNvSpPr txBox="1"/>
      </xdr:nvSpPr>
      <xdr:spPr>
        <a:xfrm>
          <a:off x="12623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47" name="楕円 146"/>
        <xdr:cNvSpPr/>
      </xdr:nvSpPr>
      <xdr:spPr>
        <a:xfrm>
          <a:off x="164592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105427</xdr:rowOff>
    </xdr:from>
    <xdr:ext cx="762000" cy="259045"/>
    <xdr:sp macro="" textlink="">
      <xdr:nvSpPr>
        <xdr:cNvPr id="148" name="物件費該当値テキスト"/>
        <xdr:cNvSpPr txBox="1"/>
      </xdr:nvSpPr>
      <xdr:spPr>
        <a:xfrm>
          <a:off x="165989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114300</xdr:rowOff>
    </xdr:from>
    <xdr:to>
      <xdr:col>78</xdr:col>
      <xdr:colOff>120650</xdr:colOff>
      <xdr:row>18</xdr:row>
      <xdr:rowOff>44450</xdr:rowOff>
    </xdr:to>
    <xdr:sp macro="" textlink="">
      <xdr:nvSpPr>
        <xdr:cNvPr id="149" name="楕円 148"/>
        <xdr:cNvSpPr/>
      </xdr:nvSpPr>
      <xdr:spPr>
        <a:xfrm>
          <a:off x="15621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29227</xdr:rowOff>
    </xdr:from>
    <xdr:ext cx="736600" cy="259045"/>
    <xdr:sp macro="" textlink="">
      <xdr:nvSpPr>
        <xdr:cNvPr id="150" name="テキスト ボックス 149"/>
        <xdr:cNvSpPr txBox="1"/>
      </xdr:nvSpPr>
      <xdr:spPr>
        <a:xfrm>
          <a:off x="15290800" y="311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51" name="楕円 150"/>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2" name="テキスト ボックス 151"/>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3" name="楕円 152"/>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10177</xdr:rowOff>
    </xdr:from>
    <xdr:ext cx="762000" cy="259045"/>
    <xdr:sp macro="" textlink="">
      <xdr:nvSpPr>
        <xdr:cNvPr id="154" name="テキスト ボックス 153"/>
        <xdr:cNvSpPr txBox="1"/>
      </xdr:nvSpPr>
      <xdr:spPr>
        <a:xfrm>
          <a:off x="13512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5" name="楕円 154"/>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6" name="テキスト ボックス 155"/>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６年度、平成２８年度は、児童福祉施設措置費の増加等により増加したが、平成２９年度は児童福祉施設措置費等の増加幅が小さいため、前年度横ばいとなった。グループ内平均値よりは０．３ポイント下回っている状況であり、引き続き制度の適正な運用に努め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92710</xdr:rowOff>
    </xdr:to>
    <xdr:cxnSp macro="">
      <xdr:nvCxnSpPr>
        <xdr:cNvPr id="185" name="直線コネクタ 184"/>
        <xdr:cNvCxnSpPr/>
      </xdr:nvCxnSpPr>
      <xdr:spPr>
        <a:xfrm>
          <a:off x="3987800" y="952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6"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92710</xdr:rowOff>
    </xdr:to>
    <xdr:cxnSp macro="">
      <xdr:nvCxnSpPr>
        <xdr:cNvPr id="188" name="直線コネクタ 187"/>
        <xdr:cNvCxnSpPr/>
      </xdr:nvCxnSpPr>
      <xdr:spPr>
        <a:xfrm>
          <a:off x="3098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46990</xdr:rowOff>
    </xdr:to>
    <xdr:cxnSp macro="">
      <xdr:nvCxnSpPr>
        <xdr:cNvPr id="191" name="直線コネクタ 190"/>
        <xdr:cNvCxnSpPr/>
      </xdr:nvCxnSpPr>
      <xdr:spPr>
        <a:xfrm>
          <a:off x="2209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46990</xdr:rowOff>
    </xdr:to>
    <xdr:cxnSp macro="">
      <xdr:nvCxnSpPr>
        <xdr:cNvPr id="194" name="直線コネクタ 193"/>
        <xdr:cNvCxnSpPr/>
      </xdr:nvCxnSpPr>
      <xdr:spPr>
        <a:xfrm>
          <a:off x="1320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5" name="フローチャート: 判断 194"/>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6" name="テキスト ボックス 195"/>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7" name="フローチャート: 判断 196"/>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8" name="テキスト ボックス 197"/>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4" name="楕円 203"/>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58437</xdr:rowOff>
    </xdr:from>
    <xdr:ext cx="762000" cy="259045"/>
    <xdr:sp macro="" textlink="">
      <xdr:nvSpPr>
        <xdr:cNvPr id="205"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6" name="楕円 205"/>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7" name="テキスト ボックス 206"/>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08" name="楕円 207"/>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09" name="テキスト ボックス 208"/>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0" name="楕円 209"/>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1" name="テキスト ボックス 210"/>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2" name="楕円 211"/>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3" name="テキスト ボックス 212"/>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平成２９年度は前年度に比べ０．２ポイント増加となった。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今後、インフラの老朽化により、財政的な負担が増大するおそれがあるため、計画的な維持管理を行うことで費用を平準化し、コストの縮減に努めていく。</a:t>
          </a:r>
          <a:endParaRPr kumimoji="1" lang="en-US" altLang="ja-JP" sz="1200" baseline="0">
            <a:latin typeface="ＭＳ Ｐゴシック" panose="020B0600070205080204" pitchFamily="50" charset="-128"/>
            <a:ea typeface="ＭＳ Ｐゴシック" panose="020B0600070205080204" pitchFamily="50" charset="-128"/>
          </a:endParaRPr>
        </a:p>
        <a:p>
          <a:endParaRPr kumimoji="1" lang="en-US" altLang="ja-JP" sz="1200" baseline="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107950</xdr:rowOff>
    </xdr:to>
    <xdr:cxnSp macro="">
      <xdr:nvCxnSpPr>
        <xdr:cNvPr id="243" name="直線コネクタ 242"/>
        <xdr:cNvCxnSpPr/>
      </xdr:nvCxnSpPr>
      <xdr:spPr>
        <a:xfrm>
          <a:off x="15671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143527</xdr:rowOff>
    </xdr:from>
    <xdr:ext cx="762000" cy="259045"/>
    <xdr:sp macro="" textlink="">
      <xdr:nvSpPr>
        <xdr:cNvPr id="244"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69850</xdr:rowOff>
    </xdr:to>
    <xdr:cxnSp macro="">
      <xdr:nvCxnSpPr>
        <xdr:cNvPr id="246" name="直線コネクタ 245"/>
        <xdr:cNvCxnSpPr/>
      </xdr:nvCxnSpPr>
      <xdr:spPr>
        <a:xfrm flipV="1">
          <a:off x="14782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48" name="テキスト ボックス 247"/>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69850</xdr:rowOff>
    </xdr:to>
    <xdr:cxnSp macro="">
      <xdr:nvCxnSpPr>
        <xdr:cNvPr id="249" name="直線コネクタ 248"/>
        <xdr:cNvCxnSpPr/>
      </xdr:nvCxnSpPr>
      <xdr:spPr>
        <a:xfrm>
          <a:off x="13893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0" name="フローチャート: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69850</xdr:rowOff>
    </xdr:to>
    <xdr:cxnSp macro="">
      <xdr:nvCxnSpPr>
        <xdr:cNvPr id="252" name="直線コネクタ 251"/>
        <xdr:cNvCxnSpPr/>
      </xdr:nvCxnSpPr>
      <xdr:spPr>
        <a:xfrm>
          <a:off x="13004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3" name="フローチャート: 判断 252"/>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4" name="テキスト ボックス 253"/>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55" name="フローチャート: 判断 25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56" name="テキスト ボックス 25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2" name="楕円 261"/>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3"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4" name="楕円 263"/>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5" name="テキスト ボックス 264"/>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6" name="楕円 265"/>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67" name="テキスト ボックス 266"/>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68" name="楕円 267"/>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69" name="テキスト ボックス 268"/>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0" name="楕円 26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1" name="テキスト ボックス 27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社会保障経費等の増加により、上昇傾向となっており、平成２９年度も、前年度に比べ０．５ポイントの増加となった。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所要の社会保障経費を確保するとともに、各単独補助金等の見直しを検討するなど一層の抑制に努めていく。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4" name="直線コネクタ 28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5" name="テキスト ボックス 284"/>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6" name="直線コネクタ 28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7" name="テキスト ボックス 286"/>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8" name="直線コネクタ 28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9" name="テキスト ボックス 288"/>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0" name="直線コネクタ 28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1" name="テキスト ボックス 290"/>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2" name="直線コネクタ 29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3" name="テキスト ボックス 292"/>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4" name="直線コネクタ 29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5" name="テキスト ボックス 294"/>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167822</xdr:rowOff>
    </xdr:to>
    <xdr:cxnSp macro="">
      <xdr:nvCxnSpPr>
        <xdr:cNvPr id="299" name="直線コネクタ 298"/>
        <xdr:cNvCxnSpPr/>
      </xdr:nvCxnSpPr>
      <xdr:spPr>
        <a:xfrm flipV="1">
          <a:off x="16510000" y="55970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00"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01" name="直線コネクタ 300"/>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02"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03" name="直線コネクタ 302"/>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36</xdr:row>
      <xdr:rowOff>143328</xdr:rowOff>
    </xdr:to>
    <xdr:cxnSp macro="">
      <xdr:nvCxnSpPr>
        <xdr:cNvPr id="304" name="直線コネクタ 303"/>
        <xdr:cNvCxnSpPr/>
      </xdr:nvCxnSpPr>
      <xdr:spPr>
        <a:xfrm>
          <a:off x="15671800" y="61522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15620</xdr:rowOff>
    </xdr:from>
    <xdr:ext cx="762000" cy="259045"/>
    <xdr:sp macro="" textlink="">
      <xdr:nvSpPr>
        <xdr:cNvPr id="305" name="補助費等平均値テキスト"/>
        <xdr:cNvSpPr txBox="1"/>
      </xdr:nvSpPr>
      <xdr:spPr>
        <a:xfrm>
          <a:off x="16598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06" name="フローチャート: 判断 305"/>
        <xdr:cNvSpPr/>
      </xdr:nvSpPr>
      <xdr:spPr>
        <a:xfrm>
          <a:off x="16459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20864</xdr:rowOff>
    </xdr:from>
    <xdr:to>
      <xdr:col>78</xdr:col>
      <xdr:colOff>69850</xdr:colOff>
      <xdr:row>35</xdr:row>
      <xdr:rowOff>151493</xdr:rowOff>
    </xdr:to>
    <xdr:cxnSp macro="">
      <xdr:nvCxnSpPr>
        <xdr:cNvPr id="307" name="直線コネクタ 306"/>
        <xdr:cNvCxnSpPr/>
      </xdr:nvCxnSpPr>
      <xdr:spPr>
        <a:xfrm>
          <a:off x="14782800" y="60216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08" name="フローチャート: 判断 307"/>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72770</xdr:rowOff>
    </xdr:from>
    <xdr:ext cx="736600" cy="259045"/>
    <xdr:sp macro="" textlink="">
      <xdr:nvSpPr>
        <xdr:cNvPr id="309" name="テキスト ボックス 308"/>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61686</xdr:rowOff>
    </xdr:from>
    <xdr:to>
      <xdr:col>73</xdr:col>
      <xdr:colOff>180975</xdr:colOff>
      <xdr:row>35</xdr:row>
      <xdr:rowOff>20864</xdr:rowOff>
    </xdr:to>
    <xdr:cxnSp macro="">
      <xdr:nvCxnSpPr>
        <xdr:cNvPr id="310" name="直線コネクタ 309"/>
        <xdr:cNvCxnSpPr/>
      </xdr:nvCxnSpPr>
      <xdr:spPr>
        <a:xfrm>
          <a:off x="13893800" y="58909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1" name="フローチャート: 判断 310"/>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2" name="テキスト ボックス 311"/>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4536</xdr:rowOff>
    </xdr:from>
    <xdr:to>
      <xdr:col>69</xdr:col>
      <xdr:colOff>92075</xdr:colOff>
      <xdr:row>34</xdr:row>
      <xdr:rowOff>61686</xdr:rowOff>
    </xdr:to>
    <xdr:cxnSp macro="">
      <xdr:nvCxnSpPr>
        <xdr:cNvPr id="313" name="直線コネクタ 312"/>
        <xdr:cNvCxnSpPr/>
      </xdr:nvCxnSpPr>
      <xdr:spPr>
        <a:xfrm>
          <a:off x="13004800" y="56623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141514</xdr:rowOff>
    </xdr:from>
    <xdr:to>
      <xdr:col>69</xdr:col>
      <xdr:colOff>142875</xdr:colOff>
      <xdr:row>35</xdr:row>
      <xdr:rowOff>71664</xdr:rowOff>
    </xdr:to>
    <xdr:sp macro="" textlink="">
      <xdr:nvSpPr>
        <xdr:cNvPr id="314" name="フローチャート: 判断 313"/>
        <xdr:cNvSpPr/>
      </xdr:nvSpPr>
      <xdr:spPr>
        <a:xfrm>
          <a:off x="13843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56441</xdr:rowOff>
    </xdr:from>
    <xdr:ext cx="762000" cy="259045"/>
    <xdr:sp macro="" textlink="">
      <xdr:nvSpPr>
        <xdr:cNvPr id="315" name="テキスト ボックス 314"/>
        <xdr:cNvSpPr txBox="1"/>
      </xdr:nvSpPr>
      <xdr:spPr>
        <a:xfrm>
          <a:off x="13512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92528</xdr:rowOff>
    </xdr:from>
    <xdr:to>
      <xdr:col>65</xdr:col>
      <xdr:colOff>53975</xdr:colOff>
      <xdr:row>33</xdr:row>
      <xdr:rowOff>22678</xdr:rowOff>
    </xdr:to>
    <xdr:sp macro="" textlink="">
      <xdr:nvSpPr>
        <xdr:cNvPr id="316" name="フローチャート: 判断 315"/>
        <xdr:cNvSpPr/>
      </xdr:nvSpPr>
      <xdr:spPr>
        <a:xfrm>
          <a:off x="12954000" y="557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32855</xdr:rowOff>
    </xdr:from>
    <xdr:ext cx="762000" cy="259045"/>
    <xdr:sp macro="" textlink="">
      <xdr:nvSpPr>
        <xdr:cNvPr id="317" name="テキスト ボックス 316"/>
        <xdr:cNvSpPr txBox="1"/>
      </xdr:nvSpPr>
      <xdr:spPr>
        <a:xfrm>
          <a:off x="12623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23" name="楕円 322"/>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109055</xdr:rowOff>
    </xdr:from>
    <xdr:ext cx="762000" cy="259045"/>
    <xdr:sp macro="" textlink="">
      <xdr:nvSpPr>
        <xdr:cNvPr id="324" name="補助費等該当値テキスト"/>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25" name="楕円 324"/>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26" name="テキスト ボックス 325"/>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141514</xdr:rowOff>
    </xdr:from>
    <xdr:to>
      <xdr:col>74</xdr:col>
      <xdr:colOff>31750</xdr:colOff>
      <xdr:row>35</xdr:row>
      <xdr:rowOff>71664</xdr:rowOff>
    </xdr:to>
    <xdr:sp macro="" textlink="">
      <xdr:nvSpPr>
        <xdr:cNvPr id="327" name="楕円 326"/>
        <xdr:cNvSpPr/>
      </xdr:nvSpPr>
      <xdr:spPr>
        <a:xfrm>
          <a:off x="14732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81841</xdr:rowOff>
    </xdr:from>
    <xdr:ext cx="762000" cy="259045"/>
    <xdr:sp macro="" textlink="">
      <xdr:nvSpPr>
        <xdr:cNvPr id="328" name="テキスト ボックス 327"/>
        <xdr:cNvSpPr txBox="1"/>
      </xdr:nvSpPr>
      <xdr:spPr>
        <a:xfrm>
          <a:off x="14401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10886</xdr:rowOff>
    </xdr:from>
    <xdr:to>
      <xdr:col>69</xdr:col>
      <xdr:colOff>142875</xdr:colOff>
      <xdr:row>34</xdr:row>
      <xdr:rowOff>112486</xdr:rowOff>
    </xdr:to>
    <xdr:sp macro="" textlink="">
      <xdr:nvSpPr>
        <xdr:cNvPr id="329" name="楕円 328"/>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122663</xdr:rowOff>
    </xdr:from>
    <xdr:ext cx="762000" cy="259045"/>
    <xdr:sp macro="" textlink="">
      <xdr:nvSpPr>
        <xdr:cNvPr id="330" name="テキスト ボックス 329"/>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125186</xdr:rowOff>
    </xdr:from>
    <xdr:to>
      <xdr:col>65</xdr:col>
      <xdr:colOff>53975</xdr:colOff>
      <xdr:row>33</xdr:row>
      <xdr:rowOff>55336</xdr:rowOff>
    </xdr:to>
    <xdr:sp macro="" textlink="">
      <xdr:nvSpPr>
        <xdr:cNvPr id="331" name="楕円 330"/>
        <xdr:cNvSpPr/>
      </xdr:nvSpPr>
      <xdr:spPr>
        <a:xfrm>
          <a:off x="12954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40113</xdr:rowOff>
    </xdr:from>
    <xdr:ext cx="762000" cy="259045"/>
    <xdr:sp macro="" textlink="">
      <xdr:nvSpPr>
        <xdr:cNvPr id="332" name="テキスト ボックス 331"/>
        <xdr:cNvSpPr txBox="1"/>
      </xdr:nvSpPr>
      <xdr:spPr>
        <a:xfrm>
          <a:off x="12623800" y="569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毎年度の臨時財政対策債の発行に伴い償還金は増加傾向にある中、平成２９年度は借入金利の低下による影響等により、前年度に比べ０．８ポイントの減少となった。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繰上償還の実施等、将来の公債費負担軽減に努めてきたことや、出来る限り交付税措置のある地方債に発行を限定し、県債発行の抑制に努めてきたこと等により、グループ内平均値を下回っているが、今後とも県債発行額の抑制等により、公債費負担の軽減に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6" name="テキスト ボックス 345"/>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8" name="テキスト ボックス 347"/>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50" name="テキスト ボックス 349"/>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2" name="テキスト ボックス 351"/>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4" name="テキスト ボックス 353"/>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107950</xdr:rowOff>
    </xdr:to>
    <xdr:cxnSp macro="">
      <xdr:nvCxnSpPr>
        <xdr:cNvPr id="358" name="直線コネクタ 357"/>
        <xdr:cNvCxnSpPr/>
      </xdr:nvCxnSpPr>
      <xdr:spPr>
        <a:xfrm flipV="1">
          <a:off x="4826000" y="124206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59"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0" name="直線コネクタ 359"/>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61"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62" name="直線コネクタ 361"/>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139700</xdr:rowOff>
    </xdr:from>
    <xdr:to>
      <xdr:col>24</xdr:col>
      <xdr:colOff>25400</xdr:colOff>
      <xdr:row>77</xdr:row>
      <xdr:rowOff>69850</xdr:rowOff>
    </xdr:to>
    <xdr:cxnSp macro="">
      <xdr:nvCxnSpPr>
        <xdr:cNvPr id="363" name="直線コネクタ 362"/>
        <xdr:cNvCxnSpPr/>
      </xdr:nvCxnSpPr>
      <xdr:spPr>
        <a:xfrm flipV="1">
          <a:off x="3987800" y="13169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60977</xdr:rowOff>
    </xdr:from>
    <xdr:ext cx="762000" cy="259045"/>
    <xdr:sp macro="" textlink="">
      <xdr:nvSpPr>
        <xdr:cNvPr id="364" name="公債費平均値テキスト"/>
        <xdr:cNvSpPr txBox="1"/>
      </xdr:nvSpPr>
      <xdr:spPr>
        <a:xfrm>
          <a:off x="4914900" y="1343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65" name="フローチャート: 判断 364"/>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107950</xdr:rowOff>
    </xdr:to>
    <xdr:cxnSp macro="">
      <xdr:nvCxnSpPr>
        <xdr:cNvPr id="366" name="直線コネクタ 365"/>
        <xdr:cNvCxnSpPr/>
      </xdr:nvCxnSpPr>
      <xdr:spPr>
        <a:xfrm flipV="1">
          <a:off x="3098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19050</xdr:rowOff>
    </xdr:from>
    <xdr:to>
      <xdr:col>20</xdr:col>
      <xdr:colOff>38100</xdr:colOff>
      <xdr:row>79</xdr:row>
      <xdr:rowOff>120650</xdr:rowOff>
    </xdr:to>
    <xdr:sp macro="" textlink="">
      <xdr:nvSpPr>
        <xdr:cNvPr id="367" name="フローチャート: 判断 366"/>
        <xdr:cNvSpPr/>
      </xdr:nvSpPr>
      <xdr:spPr>
        <a:xfrm>
          <a:off x="3937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68" name="テキスト ボックス 367"/>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19050</xdr:rowOff>
    </xdr:from>
    <xdr:to>
      <xdr:col>15</xdr:col>
      <xdr:colOff>98425</xdr:colOff>
      <xdr:row>77</xdr:row>
      <xdr:rowOff>107950</xdr:rowOff>
    </xdr:to>
    <xdr:cxnSp macro="">
      <xdr:nvCxnSpPr>
        <xdr:cNvPr id="369" name="直線コネクタ 368"/>
        <xdr:cNvCxnSpPr/>
      </xdr:nvCxnSpPr>
      <xdr:spPr>
        <a:xfrm>
          <a:off x="2209800" y="13220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44450</xdr:rowOff>
    </xdr:from>
    <xdr:to>
      <xdr:col>15</xdr:col>
      <xdr:colOff>149225</xdr:colOff>
      <xdr:row>79</xdr:row>
      <xdr:rowOff>146050</xdr:rowOff>
    </xdr:to>
    <xdr:sp macro="" textlink="">
      <xdr:nvSpPr>
        <xdr:cNvPr id="370" name="フローチャート: 判断 369"/>
        <xdr:cNvSpPr/>
      </xdr:nvSpPr>
      <xdr:spPr>
        <a:xfrm>
          <a:off x="30480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130827</xdr:rowOff>
    </xdr:from>
    <xdr:ext cx="762000" cy="259045"/>
    <xdr:sp macro="" textlink="">
      <xdr:nvSpPr>
        <xdr:cNvPr id="371" name="テキスト ボックス 370"/>
        <xdr:cNvSpPr txBox="1"/>
      </xdr:nvSpPr>
      <xdr:spPr>
        <a:xfrm>
          <a:off x="2717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19050</xdr:rowOff>
    </xdr:from>
    <xdr:to>
      <xdr:col>11</xdr:col>
      <xdr:colOff>9525</xdr:colOff>
      <xdr:row>77</xdr:row>
      <xdr:rowOff>95250</xdr:rowOff>
    </xdr:to>
    <xdr:cxnSp macro="">
      <xdr:nvCxnSpPr>
        <xdr:cNvPr id="372" name="直線コネクタ 371"/>
        <xdr:cNvCxnSpPr/>
      </xdr:nvCxnSpPr>
      <xdr:spPr>
        <a:xfrm flipV="1">
          <a:off x="1320800" y="1322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25400</xdr:rowOff>
    </xdr:from>
    <xdr:to>
      <xdr:col>11</xdr:col>
      <xdr:colOff>60325</xdr:colOff>
      <xdr:row>80</xdr:row>
      <xdr:rowOff>127000</xdr:rowOff>
    </xdr:to>
    <xdr:sp macro="" textlink="">
      <xdr:nvSpPr>
        <xdr:cNvPr id="373" name="フローチャート: 判断 372"/>
        <xdr:cNvSpPr/>
      </xdr:nvSpPr>
      <xdr:spPr>
        <a:xfrm>
          <a:off x="21590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111777</xdr:rowOff>
    </xdr:from>
    <xdr:ext cx="762000" cy="259045"/>
    <xdr:sp macro="" textlink="">
      <xdr:nvSpPr>
        <xdr:cNvPr id="374" name="テキスト ボックス 373"/>
        <xdr:cNvSpPr txBox="1"/>
      </xdr:nvSpPr>
      <xdr:spPr>
        <a:xfrm>
          <a:off x="1828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120650</xdr:rowOff>
    </xdr:from>
    <xdr:to>
      <xdr:col>6</xdr:col>
      <xdr:colOff>171450</xdr:colOff>
      <xdr:row>80</xdr:row>
      <xdr:rowOff>50800</xdr:rowOff>
    </xdr:to>
    <xdr:sp macro="" textlink="">
      <xdr:nvSpPr>
        <xdr:cNvPr id="375" name="フローチャート: 判断 374"/>
        <xdr:cNvSpPr/>
      </xdr:nvSpPr>
      <xdr:spPr>
        <a:xfrm>
          <a:off x="12700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35577</xdr:rowOff>
    </xdr:from>
    <xdr:ext cx="762000" cy="259045"/>
    <xdr:sp macro="" textlink="">
      <xdr:nvSpPr>
        <xdr:cNvPr id="376" name="テキスト ボックス 375"/>
        <xdr:cNvSpPr txBox="1"/>
      </xdr:nvSpPr>
      <xdr:spPr>
        <a:xfrm>
          <a:off x="939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82" name="楕円 381"/>
        <xdr:cNvSpPr/>
      </xdr:nvSpPr>
      <xdr:spPr>
        <a:xfrm>
          <a:off x="47752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105427</xdr:rowOff>
    </xdr:from>
    <xdr:ext cx="762000" cy="259045"/>
    <xdr:sp macro="" textlink="">
      <xdr:nvSpPr>
        <xdr:cNvPr id="383" name="公債費該当値テキスト"/>
        <xdr:cNvSpPr txBox="1"/>
      </xdr:nvSpPr>
      <xdr:spPr>
        <a:xfrm>
          <a:off x="4914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4" name="楕円 383"/>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5" name="テキスト ボックス 384"/>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6" name="楕円 385"/>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87" name="テキスト ボックス 386"/>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139700</xdr:rowOff>
    </xdr:from>
    <xdr:to>
      <xdr:col>11</xdr:col>
      <xdr:colOff>60325</xdr:colOff>
      <xdr:row>77</xdr:row>
      <xdr:rowOff>69850</xdr:rowOff>
    </xdr:to>
    <xdr:sp macro="" textlink="">
      <xdr:nvSpPr>
        <xdr:cNvPr id="388" name="楕円 387"/>
        <xdr:cNvSpPr/>
      </xdr:nvSpPr>
      <xdr:spPr>
        <a:xfrm>
          <a:off x="2159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80027</xdr:rowOff>
    </xdr:from>
    <xdr:ext cx="762000" cy="259045"/>
    <xdr:sp macro="" textlink="">
      <xdr:nvSpPr>
        <xdr:cNvPr id="389" name="テキスト ボックス 388"/>
        <xdr:cNvSpPr txBox="1"/>
      </xdr:nvSpPr>
      <xdr:spPr>
        <a:xfrm>
          <a:off x="1828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90" name="楕円 389"/>
        <xdr:cNvSpPr/>
      </xdr:nvSpPr>
      <xdr:spPr>
        <a:xfrm>
          <a:off x="1270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91" name="テキスト ボックス 390"/>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平成２８年度は、歳出の人件費の減少等により経費は減少したものの、歳入の地方消費税の貨物割が大幅に減少したため、前年度に比べ０．５ポイント増加となった。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平成２９年度は、地方消費税や個人県民税等が増加した一方、社会保障費などの補助費等の増加により経費が増加したため、前年度に比べ０．４ポイントの増加となった。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引き続き諸経費の抑制に努めていく。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5" name="テキスト ボックス 404"/>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7" name="テキスト ボックス 406"/>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9" name="テキスト ボックス 408"/>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11" name="テキスト ボックス 410"/>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168148</xdr:rowOff>
    </xdr:to>
    <xdr:cxnSp macro="">
      <xdr:nvCxnSpPr>
        <xdr:cNvPr id="415" name="直線コネクタ 414"/>
        <xdr:cNvCxnSpPr/>
      </xdr:nvCxnSpPr>
      <xdr:spPr>
        <a:xfrm flipV="1">
          <a:off x="16510000" y="1244854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16"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17" name="直線コネクタ 416"/>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1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19" name="直線コネクタ 41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75</xdr:row>
      <xdr:rowOff>83566</xdr:rowOff>
    </xdr:to>
    <xdr:cxnSp macro="">
      <xdr:nvCxnSpPr>
        <xdr:cNvPr id="420" name="直線コネクタ 419"/>
        <xdr:cNvCxnSpPr/>
      </xdr:nvCxnSpPr>
      <xdr:spPr>
        <a:xfrm>
          <a:off x="15671800" y="129057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1" name="公債費以外平均値テキスト"/>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2" name="フローチャート: 判断 421"/>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46990</xdr:rowOff>
    </xdr:to>
    <xdr:cxnSp macro="">
      <xdr:nvCxnSpPr>
        <xdr:cNvPr id="423" name="直線コネクタ 422"/>
        <xdr:cNvCxnSpPr/>
      </xdr:nvCxnSpPr>
      <xdr:spPr>
        <a:xfrm>
          <a:off x="14782800" y="12860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24" name="フローチャート: 判断 423"/>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25" name="テキスト ボックス 424"/>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56134</xdr:rowOff>
    </xdr:to>
    <xdr:cxnSp macro="">
      <xdr:nvCxnSpPr>
        <xdr:cNvPr id="426" name="直線コネクタ 425"/>
        <xdr:cNvCxnSpPr/>
      </xdr:nvCxnSpPr>
      <xdr:spPr>
        <a:xfrm flipV="1">
          <a:off x="13893800" y="12860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85344</xdr:rowOff>
    </xdr:from>
    <xdr:to>
      <xdr:col>74</xdr:col>
      <xdr:colOff>31750</xdr:colOff>
      <xdr:row>75</xdr:row>
      <xdr:rowOff>15494</xdr:rowOff>
    </xdr:to>
    <xdr:sp macro="" textlink="">
      <xdr:nvSpPr>
        <xdr:cNvPr id="427" name="フローチャート: 判断 426"/>
        <xdr:cNvSpPr/>
      </xdr:nvSpPr>
      <xdr:spPr>
        <a:xfrm>
          <a:off x="14732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28" name="テキスト ボックス 427"/>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17272</xdr:rowOff>
    </xdr:from>
    <xdr:to>
      <xdr:col>69</xdr:col>
      <xdr:colOff>92075</xdr:colOff>
      <xdr:row>75</xdr:row>
      <xdr:rowOff>56134</xdr:rowOff>
    </xdr:to>
    <xdr:cxnSp macro="">
      <xdr:nvCxnSpPr>
        <xdr:cNvPr id="429" name="直線コネクタ 428"/>
        <xdr:cNvCxnSpPr/>
      </xdr:nvCxnSpPr>
      <xdr:spPr>
        <a:xfrm>
          <a:off x="13004800" y="1270457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156210</xdr:rowOff>
    </xdr:from>
    <xdr:to>
      <xdr:col>69</xdr:col>
      <xdr:colOff>142875</xdr:colOff>
      <xdr:row>74</xdr:row>
      <xdr:rowOff>86360</xdr:rowOff>
    </xdr:to>
    <xdr:sp macro="" textlink="">
      <xdr:nvSpPr>
        <xdr:cNvPr id="430" name="フローチャート: 判断 429"/>
        <xdr:cNvSpPr/>
      </xdr:nvSpPr>
      <xdr:spPr>
        <a:xfrm>
          <a:off x="13843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31" name="テキスト ボックス 430"/>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28194</xdr:rowOff>
    </xdr:from>
    <xdr:to>
      <xdr:col>65</xdr:col>
      <xdr:colOff>53975</xdr:colOff>
      <xdr:row>73</xdr:row>
      <xdr:rowOff>129794</xdr:rowOff>
    </xdr:to>
    <xdr:sp macro="" textlink="">
      <xdr:nvSpPr>
        <xdr:cNvPr id="432" name="フローチャート: 判断 431"/>
        <xdr:cNvSpPr/>
      </xdr:nvSpPr>
      <xdr:spPr>
        <a:xfrm>
          <a:off x="12954000" y="1254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139971</xdr:rowOff>
    </xdr:from>
    <xdr:ext cx="762000" cy="259045"/>
    <xdr:sp macro="" textlink="">
      <xdr:nvSpPr>
        <xdr:cNvPr id="433" name="テキスト ボックス 432"/>
        <xdr:cNvSpPr txBox="1"/>
      </xdr:nvSpPr>
      <xdr:spPr>
        <a:xfrm>
          <a:off x="12623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39" name="楕円 438"/>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0" name="公債費以外該当値テキスト"/>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167640</xdr:rowOff>
    </xdr:from>
    <xdr:to>
      <xdr:col>78</xdr:col>
      <xdr:colOff>120650</xdr:colOff>
      <xdr:row>75</xdr:row>
      <xdr:rowOff>97790</xdr:rowOff>
    </xdr:to>
    <xdr:sp macro="" textlink="">
      <xdr:nvSpPr>
        <xdr:cNvPr id="441" name="楕円 440"/>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42" name="テキスト ボックス 441"/>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3" name="楕円 442"/>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36847</xdr:rowOff>
    </xdr:from>
    <xdr:ext cx="762000" cy="259045"/>
    <xdr:sp macro="" textlink="">
      <xdr:nvSpPr>
        <xdr:cNvPr id="444" name="テキスト ボックス 443"/>
        <xdr:cNvSpPr txBox="1"/>
      </xdr:nvSpPr>
      <xdr:spPr>
        <a:xfrm>
          <a:off x="14401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45" name="楕円 444"/>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91712</xdr:rowOff>
    </xdr:from>
    <xdr:ext cx="762000" cy="259045"/>
    <xdr:sp macro="" textlink="">
      <xdr:nvSpPr>
        <xdr:cNvPr id="446" name="テキスト ボックス 445"/>
        <xdr:cNvSpPr txBox="1"/>
      </xdr:nvSpPr>
      <xdr:spPr>
        <a:xfrm>
          <a:off x="13512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137922</xdr:rowOff>
    </xdr:from>
    <xdr:to>
      <xdr:col>65</xdr:col>
      <xdr:colOff>53975</xdr:colOff>
      <xdr:row>74</xdr:row>
      <xdr:rowOff>68072</xdr:rowOff>
    </xdr:to>
    <xdr:sp macro="" textlink="">
      <xdr:nvSpPr>
        <xdr:cNvPr id="447" name="楕円 446"/>
        <xdr:cNvSpPr/>
      </xdr:nvSpPr>
      <xdr:spPr>
        <a:xfrm>
          <a:off x="12954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52849</xdr:rowOff>
    </xdr:from>
    <xdr:ext cx="762000" cy="259045"/>
    <xdr:sp macro="" textlink="">
      <xdr:nvSpPr>
        <xdr:cNvPr id="448" name="テキスト ボックス 447"/>
        <xdr:cNvSpPr txBox="1"/>
      </xdr:nvSpPr>
      <xdr:spPr>
        <a:xfrm>
          <a:off x="12623800" y="1274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xmlns=""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91552</xdr:rowOff>
    </xdr:from>
    <xdr:to>
      <xdr:col>29</xdr:col>
      <xdr:colOff>127000</xdr:colOff>
      <xdr:row>14</xdr:row>
      <xdr:rowOff>149205</xdr:rowOff>
    </xdr:to>
    <xdr:cxnSp macro="">
      <xdr:nvCxnSpPr>
        <xdr:cNvPr id="48" name="直線コネクタ 47"/>
        <xdr:cNvCxnSpPr/>
      </xdr:nvCxnSpPr>
      <xdr:spPr bwMode="auto">
        <a:xfrm flipV="1">
          <a:off x="5003800" y="2539477"/>
          <a:ext cx="647700" cy="5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112178</xdr:rowOff>
    </xdr:from>
    <xdr:ext cx="762000" cy="259045"/>
    <xdr:sp macro="" textlink="">
      <xdr:nvSpPr>
        <xdr:cNvPr id="49" name="人口1人当たり決算額の推移平均値テキスト130"/>
        <xdr:cNvSpPr txBox="1"/>
      </xdr:nvSpPr>
      <xdr:spPr>
        <a:xfrm>
          <a:off x="5740400" y="256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149205</xdr:rowOff>
    </xdr:from>
    <xdr:to>
      <xdr:col>26</xdr:col>
      <xdr:colOff>50800</xdr:colOff>
      <xdr:row>15</xdr:row>
      <xdr:rowOff>25761</xdr:rowOff>
    </xdr:to>
    <xdr:cxnSp macro="">
      <xdr:nvCxnSpPr>
        <xdr:cNvPr id="51" name="直線コネクタ 50"/>
        <xdr:cNvCxnSpPr/>
      </xdr:nvCxnSpPr>
      <xdr:spPr bwMode="auto">
        <a:xfrm flipV="1">
          <a:off x="4305300" y="2597130"/>
          <a:ext cx="698500" cy="48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5194</xdr:rowOff>
    </xdr:from>
    <xdr:ext cx="736600" cy="259045"/>
    <xdr:sp macro="" textlink="">
      <xdr:nvSpPr>
        <xdr:cNvPr id="53" name="テキスト ボックス 52"/>
        <xdr:cNvSpPr txBox="1"/>
      </xdr:nvSpPr>
      <xdr:spPr>
        <a:xfrm>
          <a:off x="4622800" y="2796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25761</xdr:rowOff>
    </xdr:from>
    <xdr:to>
      <xdr:col>22</xdr:col>
      <xdr:colOff>114300</xdr:colOff>
      <xdr:row>15</xdr:row>
      <xdr:rowOff>49306</xdr:rowOff>
    </xdr:to>
    <xdr:cxnSp macro="">
      <xdr:nvCxnSpPr>
        <xdr:cNvPr id="54" name="直線コネクタ 53"/>
        <xdr:cNvCxnSpPr/>
      </xdr:nvCxnSpPr>
      <xdr:spPr bwMode="auto">
        <a:xfrm flipV="1">
          <a:off x="3606800" y="2645136"/>
          <a:ext cx="6985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28053</xdr:rowOff>
    </xdr:from>
    <xdr:ext cx="762000" cy="259045"/>
    <xdr:sp macro="" textlink="">
      <xdr:nvSpPr>
        <xdr:cNvPr id="56" name="テキスト ボックス 55"/>
        <xdr:cNvSpPr txBox="1"/>
      </xdr:nvSpPr>
      <xdr:spPr>
        <a:xfrm>
          <a:off x="3924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49306</xdr:rowOff>
    </xdr:from>
    <xdr:to>
      <xdr:col>18</xdr:col>
      <xdr:colOff>177800</xdr:colOff>
      <xdr:row>16</xdr:row>
      <xdr:rowOff>70338</xdr:rowOff>
    </xdr:to>
    <xdr:cxnSp macro="">
      <xdr:nvCxnSpPr>
        <xdr:cNvPr id="57" name="直線コネクタ 56"/>
        <xdr:cNvCxnSpPr/>
      </xdr:nvCxnSpPr>
      <xdr:spPr bwMode="auto">
        <a:xfrm flipV="1">
          <a:off x="2908300" y="2668681"/>
          <a:ext cx="698500" cy="19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31745</xdr:rowOff>
    </xdr:from>
    <xdr:to>
      <xdr:col>19</xdr:col>
      <xdr:colOff>38100</xdr:colOff>
      <xdr:row>17</xdr:row>
      <xdr:rowOff>133345</xdr:rowOff>
    </xdr:to>
    <xdr:sp macro="" textlink="">
      <xdr:nvSpPr>
        <xdr:cNvPr id="58" name="フローチャート: 判断 57"/>
        <xdr:cNvSpPr/>
      </xdr:nvSpPr>
      <xdr:spPr bwMode="auto">
        <a:xfrm>
          <a:off x="35560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118122</xdr:rowOff>
    </xdr:from>
    <xdr:ext cx="762000" cy="259045"/>
    <xdr:sp macro="" textlink="">
      <xdr:nvSpPr>
        <xdr:cNvPr id="59" name="テキスト ボックス 58"/>
        <xdr:cNvSpPr txBox="1"/>
      </xdr:nvSpPr>
      <xdr:spPr>
        <a:xfrm>
          <a:off x="32258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32568</xdr:rowOff>
    </xdr:from>
    <xdr:to>
      <xdr:col>15</xdr:col>
      <xdr:colOff>101600</xdr:colOff>
      <xdr:row>15</xdr:row>
      <xdr:rowOff>134168</xdr:rowOff>
    </xdr:to>
    <xdr:sp macro="" textlink="">
      <xdr:nvSpPr>
        <xdr:cNvPr id="60" name="フローチャート: 判断 59"/>
        <xdr:cNvSpPr/>
      </xdr:nvSpPr>
      <xdr:spPr bwMode="auto">
        <a:xfrm>
          <a:off x="28575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144345</xdr:rowOff>
    </xdr:from>
    <xdr:ext cx="762000" cy="259045"/>
    <xdr:sp macro="" textlink="">
      <xdr:nvSpPr>
        <xdr:cNvPr id="61" name="テキスト ボックス 60"/>
        <xdr:cNvSpPr txBox="1"/>
      </xdr:nvSpPr>
      <xdr:spPr>
        <a:xfrm>
          <a:off x="2527300" y="24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40752</xdr:rowOff>
    </xdr:from>
    <xdr:to>
      <xdr:col>29</xdr:col>
      <xdr:colOff>177800</xdr:colOff>
      <xdr:row>14</xdr:row>
      <xdr:rowOff>142352</xdr:rowOff>
    </xdr:to>
    <xdr:sp macro="" textlink="">
      <xdr:nvSpPr>
        <xdr:cNvPr id="67" name="楕円 66"/>
        <xdr:cNvSpPr/>
      </xdr:nvSpPr>
      <xdr:spPr bwMode="auto">
        <a:xfrm>
          <a:off x="5600700" y="248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57279</xdr:rowOff>
    </xdr:from>
    <xdr:ext cx="762000" cy="259045"/>
    <xdr:sp macro="" textlink="">
      <xdr:nvSpPr>
        <xdr:cNvPr id="68" name="人口1人当たり決算額の推移該当値テキスト130"/>
        <xdr:cNvSpPr txBox="1"/>
      </xdr:nvSpPr>
      <xdr:spPr>
        <a:xfrm>
          <a:off x="5740400" y="233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98405</xdr:rowOff>
    </xdr:from>
    <xdr:to>
      <xdr:col>26</xdr:col>
      <xdr:colOff>101600</xdr:colOff>
      <xdr:row>15</xdr:row>
      <xdr:rowOff>28555</xdr:rowOff>
    </xdr:to>
    <xdr:sp macro="" textlink="">
      <xdr:nvSpPr>
        <xdr:cNvPr id="69" name="楕円 68"/>
        <xdr:cNvSpPr/>
      </xdr:nvSpPr>
      <xdr:spPr bwMode="auto">
        <a:xfrm>
          <a:off x="4953000" y="2546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38732</xdr:rowOff>
    </xdr:from>
    <xdr:ext cx="736600" cy="259045"/>
    <xdr:sp macro="" textlink="">
      <xdr:nvSpPr>
        <xdr:cNvPr id="70" name="テキスト ボックス 69"/>
        <xdr:cNvSpPr txBox="1"/>
      </xdr:nvSpPr>
      <xdr:spPr>
        <a:xfrm>
          <a:off x="4622800" y="23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146411</xdr:rowOff>
    </xdr:from>
    <xdr:to>
      <xdr:col>22</xdr:col>
      <xdr:colOff>165100</xdr:colOff>
      <xdr:row>15</xdr:row>
      <xdr:rowOff>76561</xdr:rowOff>
    </xdr:to>
    <xdr:sp macro="" textlink="">
      <xdr:nvSpPr>
        <xdr:cNvPr id="71" name="楕円 70"/>
        <xdr:cNvSpPr/>
      </xdr:nvSpPr>
      <xdr:spPr bwMode="auto">
        <a:xfrm>
          <a:off x="4254500" y="2594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86738</xdr:rowOff>
    </xdr:from>
    <xdr:ext cx="762000" cy="259045"/>
    <xdr:sp macro="" textlink="">
      <xdr:nvSpPr>
        <xdr:cNvPr id="72" name="テキスト ボックス 71"/>
        <xdr:cNvSpPr txBox="1"/>
      </xdr:nvSpPr>
      <xdr:spPr>
        <a:xfrm>
          <a:off x="3924300" y="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169956</xdr:rowOff>
    </xdr:from>
    <xdr:to>
      <xdr:col>19</xdr:col>
      <xdr:colOff>38100</xdr:colOff>
      <xdr:row>15</xdr:row>
      <xdr:rowOff>100106</xdr:rowOff>
    </xdr:to>
    <xdr:sp macro="" textlink="">
      <xdr:nvSpPr>
        <xdr:cNvPr id="73" name="楕円 72"/>
        <xdr:cNvSpPr/>
      </xdr:nvSpPr>
      <xdr:spPr bwMode="auto">
        <a:xfrm>
          <a:off x="3556000" y="261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110283</xdr:rowOff>
    </xdr:from>
    <xdr:ext cx="762000" cy="259045"/>
    <xdr:sp macro="" textlink="">
      <xdr:nvSpPr>
        <xdr:cNvPr id="74" name="テキスト ボックス 73"/>
        <xdr:cNvSpPr txBox="1"/>
      </xdr:nvSpPr>
      <xdr:spPr>
        <a:xfrm>
          <a:off x="3225800" y="238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19538</xdr:rowOff>
    </xdr:from>
    <xdr:to>
      <xdr:col>15</xdr:col>
      <xdr:colOff>101600</xdr:colOff>
      <xdr:row>16</xdr:row>
      <xdr:rowOff>121138</xdr:rowOff>
    </xdr:to>
    <xdr:sp macro="" textlink="">
      <xdr:nvSpPr>
        <xdr:cNvPr id="75" name="楕円 74"/>
        <xdr:cNvSpPr/>
      </xdr:nvSpPr>
      <xdr:spPr bwMode="auto">
        <a:xfrm>
          <a:off x="2857500" y="281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105915</xdr:rowOff>
    </xdr:from>
    <xdr:ext cx="762000" cy="259045"/>
    <xdr:sp macro="" textlink="">
      <xdr:nvSpPr>
        <xdr:cNvPr id="76" name="テキスト ボックス 75"/>
        <xdr:cNvSpPr txBox="1"/>
      </xdr:nvSpPr>
      <xdr:spPr>
        <a:xfrm>
          <a:off x="2527300" y="289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97968</xdr:rowOff>
    </xdr:from>
    <xdr:to>
      <xdr:col>29</xdr:col>
      <xdr:colOff>127000</xdr:colOff>
      <xdr:row>38</xdr:row>
      <xdr:rowOff>49047</xdr:rowOff>
    </xdr:to>
    <xdr:cxnSp macro="">
      <xdr:nvCxnSpPr>
        <xdr:cNvPr id="104" name="直線コネクタ 103"/>
        <xdr:cNvCxnSpPr/>
      </xdr:nvCxnSpPr>
      <xdr:spPr bwMode="auto">
        <a:xfrm flipV="1">
          <a:off x="5651500" y="6365418"/>
          <a:ext cx="0" cy="1151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21124</xdr:rowOff>
    </xdr:from>
    <xdr:ext cx="762000" cy="259045"/>
    <xdr:sp macro="" textlink="">
      <xdr:nvSpPr>
        <xdr:cNvPr id="105" name="人口1人当たり決算額の推移最小値テキスト445"/>
        <xdr:cNvSpPr txBox="1"/>
      </xdr:nvSpPr>
      <xdr:spPr>
        <a:xfrm>
          <a:off x="5740400" y="74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49047</xdr:rowOff>
    </xdr:from>
    <xdr:to>
      <xdr:col>30</xdr:col>
      <xdr:colOff>25400</xdr:colOff>
      <xdr:row>38</xdr:row>
      <xdr:rowOff>49047</xdr:rowOff>
    </xdr:to>
    <xdr:cxnSp macro="">
      <xdr:nvCxnSpPr>
        <xdr:cNvPr id="106" name="直線コネクタ 105"/>
        <xdr:cNvCxnSpPr/>
      </xdr:nvCxnSpPr>
      <xdr:spPr bwMode="auto">
        <a:xfrm>
          <a:off x="5562600" y="7516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184345</xdr:rowOff>
    </xdr:from>
    <xdr:ext cx="762000" cy="259045"/>
    <xdr:sp macro="" textlink="">
      <xdr:nvSpPr>
        <xdr:cNvPr id="107" name="人口1人当たり決算額の推移最大値テキスト445"/>
        <xdr:cNvSpPr txBox="1"/>
      </xdr:nvSpPr>
      <xdr:spPr>
        <a:xfrm>
          <a:off x="5740400" y="61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97968</xdr:rowOff>
    </xdr:from>
    <xdr:to>
      <xdr:col>30</xdr:col>
      <xdr:colOff>25400</xdr:colOff>
      <xdr:row>34</xdr:row>
      <xdr:rowOff>97968</xdr:rowOff>
    </xdr:to>
    <xdr:cxnSp macro="">
      <xdr:nvCxnSpPr>
        <xdr:cNvPr id="108" name="直線コネクタ 107"/>
        <xdr:cNvCxnSpPr/>
      </xdr:nvCxnSpPr>
      <xdr:spPr bwMode="auto">
        <a:xfrm>
          <a:off x="5562600" y="6365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282997</xdr:rowOff>
    </xdr:from>
    <xdr:to>
      <xdr:col>29</xdr:col>
      <xdr:colOff>127000</xdr:colOff>
      <xdr:row>38</xdr:row>
      <xdr:rowOff>49047</xdr:rowOff>
    </xdr:to>
    <xdr:cxnSp macro="">
      <xdr:nvCxnSpPr>
        <xdr:cNvPr id="109" name="直線コネクタ 108"/>
        <xdr:cNvCxnSpPr/>
      </xdr:nvCxnSpPr>
      <xdr:spPr bwMode="auto">
        <a:xfrm>
          <a:off x="5003800" y="7407697"/>
          <a:ext cx="647700" cy="108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276750</xdr:rowOff>
    </xdr:from>
    <xdr:ext cx="762000" cy="259045"/>
    <xdr:sp macro="" textlink="">
      <xdr:nvSpPr>
        <xdr:cNvPr id="110" name="人口1人当たり決算額の推移平均値テキスト445"/>
        <xdr:cNvSpPr txBox="1"/>
      </xdr:nvSpPr>
      <xdr:spPr>
        <a:xfrm>
          <a:off x="5740400" y="6887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11" name="フローチャート: 判断 110"/>
        <xdr:cNvSpPr/>
      </xdr:nvSpPr>
      <xdr:spPr bwMode="auto">
        <a:xfrm>
          <a:off x="5600700" y="7042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136281</xdr:rowOff>
    </xdr:from>
    <xdr:to>
      <xdr:col>26</xdr:col>
      <xdr:colOff>50800</xdr:colOff>
      <xdr:row>37</xdr:row>
      <xdr:rowOff>282997</xdr:rowOff>
    </xdr:to>
    <xdr:cxnSp macro="">
      <xdr:nvCxnSpPr>
        <xdr:cNvPr id="112" name="直線コネクタ 111"/>
        <xdr:cNvCxnSpPr/>
      </xdr:nvCxnSpPr>
      <xdr:spPr bwMode="auto">
        <a:xfrm>
          <a:off x="4305300" y="7260981"/>
          <a:ext cx="698500" cy="14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3" name="フローチャート: 判断 112"/>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166534</xdr:rowOff>
    </xdr:from>
    <xdr:ext cx="736600" cy="259045"/>
    <xdr:sp macro="" textlink="">
      <xdr:nvSpPr>
        <xdr:cNvPr id="114" name="テキスト ボックス 113"/>
        <xdr:cNvSpPr txBox="1"/>
      </xdr:nvSpPr>
      <xdr:spPr>
        <a:xfrm>
          <a:off x="4622800" y="677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136281</xdr:rowOff>
    </xdr:from>
    <xdr:to>
      <xdr:col>22</xdr:col>
      <xdr:colOff>114300</xdr:colOff>
      <xdr:row>37</xdr:row>
      <xdr:rowOff>144831</xdr:rowOff>
    </xdr:to>
    <xdr:cxnSp macro="">
      <xdr:nvCxnSpPr>
        <xdr:cNvPr id="115" name="直線コネクタ 114"/>
        <xdr:cNvCxnSpPr/>
      </xdr:nvCxnSpPr>
      <xdr:spPr bwMode="auto">
        <a:xfrm flipV="1">
          <a:off x="3606800" y="7260981"/>
          <a:ext cx="6985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16" name="フローチャート: 判断 115"/>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83827</xdr:rowOff>
    </xdr:from>
    <xdr:ext cx="762000" cy="259045"/>
    <xdr:sp macro="" textlink="">
      <xdr:nvSpPr>
        <xdr:cNvPr id="117" name="テキスト ボックス 116"/>
        <xdr:cNvSpPr txBox="1"/>
      </xdr:nvSpPr>
      <xdr:spPr>
        <a:xfrm>
          <a:off x="3924300" y="669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148397</xdr:rowOff>
    </xdr:from>
    <xdr:to>
      <xdr:col>18</xdr:col>
      <xdr:colOff>177800</xdr:colOff>
      <xdr:row>37</xdr:row>
      <xdr:rowOff>144831</xdr:rowOff>
    </xdr:to>
    <xdr:cxnSp macro="">
      <xdr:nvCxnSpPr>
        <xdr:cNvPr id="118" name="直線コネクタ 117"/>
        <xdr:cNvCxnSpPr/>
      </xdr:nvCxnSpPr>
      <xdr:spPr bwMode="auto">
        <a:xfrm>
          <a:off x="2908300" y="7101647"/>
          <a:ext cx="698500" cy="167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19" name="フローチャート: 判断 118"/>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214678</xdr:rowOff>
    </xdr:from>
    <xdr:ext cx="762000" cy="259045"/>
    <xdr:sp macro="" textlink="">
      <xdr:nvSpPr>
        <xdr:cNvPr id="120" name="テキスト ボックス 119"/>
        <xdr:cNvSpPr txBox="1"/>
      </xdr:nvSpPr>
      <xdr:spPr>
        <a:xfrm>
          <a:off x="32258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67330</xdr:rowOff>
    </xdr:from>
    <xdr:to>
      <xdr:col>15</xdr:col>
      <xdr:colOff>101600</xdr:colOff>
      <xdr:row>35</xdr:row>
      <xdr:rowOff>168930</xdr:rowOff>
    </xdr:to>
    <xdr:sp macro="" textlink="">
      <xdr:nvSpPr>
        <xdr:cNvPr id="121" name="フローチャート: 判断 120"/>
        <xdr:cNvSpPr/>
      </xdr:nvSpPr>
      <xdr:spPr bwMode="auto">
        <a:xfrm>
          <a:off x="2857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179107</xdr:rowOff>
    </xdr:from>
    <xdr:ext cx="762000" cy="259045"/>
    <xdr:sp macro="" textlink="">
      <xdr:nvSpPr>
        <xdr:cNvPr id="122" name="テキスト ボックス 121"/>
        <xdr:cNvSpPr txBox="1"/>
      </xdr:nvSpPr>
      <xdr:spPr>
        <a:xfrm>
          <a:off x="25273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341147</xdr:rowOff>
    </xdr:from>
    <xdr:to>
      <xdr:col>29</xdr:col>
      <xdr:colOff>177800</xdr:colOff>
      <xdr:row>38</xdr:row>
      <xdr:rowOff>99847</xdr:rowOff>
    </xdr:to>
    <xdr:sp macro="" textlink="">
      <xdr:nvSpPr>
        <xdr:cNvPr id="128" name="楕円 127"/>
        <xdr:cNvSpPr/>
      </xdr:nvSpPr>
      <xdr:spPr bwMode="auto">
        <a:xfrm>
          <a:off x="5600700" y="746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249724</xdr:rowOff>
    </xdr:from>
    <xdr:ext cx="762000" cy="259045"/>
    <xdr:sp macro="" textlink="">
      <xdr:nvSpPr>
        <xdr:cNvPr id="129" name="人口1人当たり決算額の推移該当値テキスト445"/>
        <xdr:cNvSpPr txBox="1"/>
      </xdr:nvSpPr>
      <xdr:spPr>
        <a:xfrm>
          <a:off x="5740400" y="73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232197</xdr:rowOff>
    </xdr:from>
    <xdr:to>
      <xdr:col>26</xdr:col>
      <xdr:colOff>101600</xdr:colOff>
      <xdr:row>37</xdr:row>
      <xdr:rowOff>333797</xdr:rowOff>
    </xdr:to>
    <xdr:sp macro="" textlink="">
      <xdr:nvSpPr>
        <xdr:cNvPr id="130" name="楕円 129"/>
        <xdr:cNvSpPr/>
      </xdr:nvSpPr>
      <xdr:spPr bwMode="auto">
        <a:xfrm>
          <a:off x="4953000" y="735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318574</xdr:rowOff>
    </xdr:from>
    <xdr:ext cx="736600" cy="259045"/>
    <xdr:sp macro="" textlink="">
      <xdr:nvSpPr>
        <xdr:cNvPr id="131" name="テキスト ボックス 130"/>
        <xdr:cNvSpPr txBox="1"/>
      </xdr:nvSpPr>
      <xdr:spPr>
        <a:xfrm>
          <a:off x="4622800" y="744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85481</xdr:rowOff>
    </xdr:from>
    <xdr:to>
      <xdr:col>22</xdr:col>
      <xdr:colOff>165100</xdr:colOff>
      <xdr:row>37</xdr:row>
      <xdr:rowOff>187081</xdr:rowOff>
    </xdr:to>
    <xdr:sp macro="" textlink="">
      <xdr:nvSpPr>
        <xdr:cNvPr id="132" name="楕円 131"/>
        <xdr:cNvSpPr/>
      </xdr:nvSpPr>
      <xdr:spPr bwMode="auto">
        <a:xfrm>
          <a:off x="4254500" y="721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171858</xdr:rowOff>
    </xdr:from>
    <xdr:ext cx="762000" cy="259045"/>
    <xdr:sp macro="" textlink="">
      <xdr:nvSpPr>
        <xdr:cNvPr id="133" name="テキスト ボックス 132"/>
        <xdr:cNvSpPr txBox="1"/>
      </xdr:nvSpPr>
      <xdr:spPr>
        <a:xfrm>
          <a:off x="3924300" y="729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94031</xdr:rowOff>
    </xdr:from>
    <xdr:to>
      <xdr:col>19</xdr:col>
      <xdr:colOff>38100</xdr:colOff>
      <xdr:row>37</xdr:row>
      <xdr:rowOff>195631</xdr:rowOff>
    </xdr:to>
    <xdr:sp macro="" textlink="">
      <xdr:nvSpPr>
        <xdr:cNvPr id="134" name="楕円 133"/>
        <xdr:cNvSpPr/>
      </xdr:nvSpPr>
      <xdr:spPr bwMode="auto">
        <a:xfrm>
          <a:off x="3556000" y="7218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180408</xdr:rowOff>
    </xdr:from>
    <xdr:ext cx="762000" cy="259045"/>
    <xdr:sp macro="" textlink="">
      <xdr:nvSpPr>
        <xdr:cNvPr id="135" name="テキスト ボックス 134"/>
        <xdr:cNvSpPr txBox="1"/>
      </xdr:nvSpPr>
      <xdr:spPr>
        <a:xfrm>
          <a:off x="3225800" y="730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97597</xdr:rowOff>
    </xdr:from>
    <xdr:to>
      <xdr:col>15</xdr:col>
      <xdr:colOff>101600</xdr:colOff>
      <xdr:row>37</xdr:row>
      <xdr:rowOff>27747</xdr:rowOff>
    </xdr:to>
    <xdr:sp macro="" textlink="">
      <xdr:nvSpPr>
        <xdr:cNvPr id="136" name="楕円 135"/>
        <xdr:cNvSpPr/>
      </xdr:nvSpPr>
      <xdr:spPr bwMode="auto">
        <a:xfrm>
          <a:off x="2857500" y="705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12524</xdr:rowOff>
    </xdr:from>
    <xdr:ext cx="762000" cy="259045"/>
    <xdr:sp macro="" textlink="">
      <xdr:nvSpPr>
        <xdr:cNvPr id="137" name="テキスト ボックス 136"/>
        <xdr:cNvSpPr txBox="1"/>
      </xdr:nvSpPr>
      <xdr:spPr>
        <a:xfrm>
          <a:off x="2527300" y="71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975,074
968,748
4,724.64
532,338,463
518,621,711
5,873,728
295,631,391
1,023,752,020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26543</xdr:rowOff>
    </xdr:from>
    <xdr:to>
      <xdr:col>24</xdr:col>
      <xdr:colOff>63500</xdr:colOff>
      <xdr:row>33</xdr:row>
      <xdr:rowOff>43322</xdr:rowOff>
    </xdr:to>
    <xdr:cxnSp macro="">
      <xdr:nvCxnSpPr>
        <xdr:cNvPr id="59" name="直線コネクタ 58"/>
        <xdr:cNvCxnSpPr/>
      </xdr:nvCxnSpPr>
      <xdr:spPr>
        <a:xfrm flipV="1">
          <a:off x="3797300" y="5684393"/>
          <a:ext cx="8382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4370</xdr:rowOff>
    </xdr:from>
    <xdr:ext cx="599010" cy="259045"/>
    <xdr:sp macro="" textlink="">
      <xdr:nvSpPr>
        <xdr:cNvPr id="60" name="人件費平均値テキスト"/>
        <xdr:cNvSpPr txBox="1"/>
      </xdr:nvSpPr>
      <xdr:spPr>
        <a:xfrm>
          <a:off x="4686300" y="5833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35641</xdr:rowOff>
    </xdr:from>
    <xdr:to>
      <xdr:col>19</xdr:col>
      <xdr:colOff>177800</xdr:colOff>
      <xdr:row>33</xdr:row>
      <xdr:rowOff>43322</xdr:rowOff>
    </xdr:to>
    <xdr:cxnSp macro="">
      <xdr:nvCxnSpPr>
        <xdr:cNvPr id="62" name="直線コネクタ 61"/>
        <xdr:cNvCxnSpPr/>
      </xdr:nvCxnSpPr>
      <xdr:spPr>
        <a:xfrm>
          <a:off x="2908300" y="569349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73270</xdr:rowOff>
    </xdr:from>
    <xdr:ext cx="599010" cy="259045"/>
    <xdr:sp macro="" textlink="">
      <xdr:nvSpPr>
        <xdr:cNvPr id="64" name="テキスト ボックス 63"/>
        <xdr:cNvSpPr txBox="1"/>
      </xdr:nvSpPr>
      <xdr:spPr>
        <a:xfrm>
          <a:off x="34850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35641</xdr:rowOff>
    </xdr:from>
    <xdr:to>
      <xdr:col>15</xdr:col>
      <xdr:colOff>50800</xdr:colOff>
      <xdr:row>33</xdr:row>
      <xdr:rowOff>44511</xdr:rowOff>
    </xdr:to>
    <xdr:cxnSp macro="">
      <xdr:nvCxnSpPr>
        <xdr:cNvPr id="65" name="直線コネクタ 64"/>
        <xdr:cNvCxnSpPr/>
      </xdr:nvCxnSpPr>
      <xdr:spPr>
        <a:xfrm flipV="1">
          <a:off x="2019300" y="569349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91833</xdr:rowOff>
    </xdr:from>
    <xdr:ext cx="599010" cy="259045"/>
    <xdr:sp macro="" textlink="">
      <xdr:nvSpPr>
        <xdr:cNvPr id="67" name="テキスト ボックス 66"/>
        <xdr:cNvSpPr txBox="1"/>
      </xdr:nvSpPr>
      <xdr:spPr>
        <a:xfrm>
          <a:off x="2608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44511</xdr:rowOff>
    </xdr:from>
    <xdr:to>
      <xdr:col>10</xdr:col>
      <xdr:colOff>114300</xdr:colOff>
      <xdr:row>34</xdr:row>
      <xdr:rowOff>84105</xdr:rowOff>
    </xdr:to>
    <xdr:cxnSp macro="">
      <xdr:nvCxnSpPr>
        <xdr:cNvPr id="68" name="直線コネクタ 67"/>
        <xdr:cNvCxnSpPr/>
      </xdr:nvCxnSpPr>
      <xdr:spPr>
        <a:xfrm flipV="1">
          <a:off x="1130300" y="5702361"/>
          <a:ext cx="889000" cy="21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110800</xdr:rowOff>
    </xdr:from>
    <xdr:to>
      <xdr:col>10</xdr:col>
      <xdr:colOff>165100</xdr:colOff>
      <xdr:row>37</xdr:row>
      <xdr:rowOff>40950</xdr:rowOff>
    </xdr:to>
    <xdr:sp macro="" textlink="">
      <xdr:nvSpPr>
        <xdr:cNvPr id="69" name="フローチャート: 判断 68"/>
        <xdr:cNvSpPr/>
      </xdr:nvSpPr>
      <xdr:spPr>
        <a:xfrm>
          <a:off x="1968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32077</xdr:rowOff>
    </xdr:from>
    <xdr:ext cx="599010" cy="259045"/>
    <xdr:sp macro="" textlink="">
      <xdr:nvSpPr>
        <xdr:cNvPr id="70" name="テキスト ボックス 69"/>
        <xdr:cNvSpPr txBox="1"/>
      </xdr:nvSpPr>
      <xdr:spPr>
        <a:xfrm>
          <a:off x="1719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134757</xdr:rowOff>
    </xdr:from>
    <xdr:to>
      <xdr:col>6</xdr:col>
      <xdr:colOff>38100</xdr:colOff>
      <xdr:row>35</xdr:row>
      <xdr:rowOff>64907</xdr:rowOff>
    </xdr:to>
    <xdr:sp macro="" textlink="">
      <xdr:nvSpPr>
        <xdr:cNvPr id="71" name="フローチャート: 判断 70"/>
        <xdr:cNvSpPr/>
      </xdr:nvSpPr>
      <xdr:spPr>
        <a:xfrm>
          <a:off x="1079500" y="59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56034</xdr:rowOff>
    </xdr:from>
    <xdr:ext cx="599010" cy="259045"/>
    <xdr:sp macro="" textlink="">
      <xdr:nvSpPr>
        <xdr:cNvPr id="72" name="テキスト ボックス 71"/>
        <xdr:cNvSpPr txBox="1"/>
      </xdr:nvSpPr>
      <xdr:spPr>
        <a:xfrm>
          <a:off x="830795" y="605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147193</xdr:rowOff>
    </xdr:from>
    <xdr:to>
      <xdr:col>24</xdr:col>
      <xdr:colOff>114300</xdr:colOff>
      <xdr:row>33</xdr:row>
      <xdr:rowOff>77343</xdr:rowOff>
    </xdr:to>
    <xdr:sp macro="" textlink="">
      <xdr:nvSpPr>
        <xdr:cNvPr id="78" name="楕円 77"/>
        <xdr:cNvSpPr/>
      </xdr:nvSpPr>
      <xdr:spPr>
        <a:xfrm>
          <a:off x="45847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170070</xdr:rowOff>
    </xdr:from>
    <xdr:ext cx="599010" cy="259045"/>
    <xdr:sp macro="" textlink="">
      <xdr:nvSpPr>
        <xdr:cNvPr id="79" name="人件費該当値テキスト"/>
        <xdr:cNvSpPr txBox="1"/>
      </xdr:nvSpPr>
      <xdr:spPr>
        <a:xfrm>
          <a:off x="4686300" y="548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163972</xdr:rowOff>
    </xdr:from>
    <xdr:to>
      <xdr:col>20</xdr:col>
      <xdr:colOff>38100</xdr:colOff>
      <xdr:row>33</xdr:row>
      <xdr:rowOff>94122</xdr:rowOff>
    </xdr:to>
    <xdr:sp macro="" textlink="">
      <xdr:nvSpPr>
        <xdr:cNvPr id="80" name="楕円 79"/>
        <xdr:cNvSpPr/>
      </xdr:nvSpPr>
      <xdr:spPr>
        <a:xfrm>
          <a:off x="3746500" y="56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110649</xdr:rowOff>
    </xdr:from>
    <xdr:ext cx="599010" cy="259045"/>
    <xdr:sp macro="" textlink="">
      <xdr:nvSpPr>
        <xdr:cNvPr id="81" name="テキスト ボックス 80"/>
        <xdr:cNvSpPr txBox="1"/>
      </xdr:nvSpPr>
      <xdr:spPr>
        <a:xfrm>
          <a:off x="3485095" y="54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156291</xdr:rowOff>
    </xdr:from>
    <xdr:to>
      <xdr:col>15</xdr:col>
      <xdr:colOff>101600</xdr:colOff>
      <xdr:row>33</xdr:row>
      <xdr:rowOff>86441</xdr:rowOff>
    </xdr:to>
    <xdr:sp macro="" textlink="">
      <xdr:nvSpPr>
        <xdr:cNvPr id="82" name="楕円 81"/>
        <xdr:cNvSpPr/>
      </xdr:nvSpPr>
      <xdr:spPr>
        <a:xfrm>
          <a:off x="2857500" y="56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102968</xdr:rowOff>
    </xdr:from>
    <xdr:ext cx="599010" cy="259045"/>
    <xdr:sp macro="" textlink="">
      <xdr:nvSpPr>
        <xdr:cNvPr id="83" name="テキスト ボックス 82"/>
        <xdr:cNvSpPr txBox="1"/>
      </xdr:nvSpPr>
      <xdr:spPr>
        <a:xfrm>
          <a:off x="2608795" y="541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165161</xdr:rowOff>
    </xdr:from>
    <xdr:to>
      <xdr:col>10</xdr:col>
      <xdr:colOff>165100</xdr:colOff>
      <xdr:row>33</xdr:row>
      <xdr:rowOff>95311</xdr:rowOff>
    </xdr:to>
    <xdr:sp macro="" textlink="">
      <xdr:nvSpPr>
        <xdr:cNvPr id="84" name="楕円 83"/>
        <xdr:cNvSpPr/>
      </xdr:nvSpPr>
      <xdr:spPr>
        <a:xfrm>
          <a:off x="1968500" y="565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111838</xdr:rowOff>
    </xdr:from>
    <xdr:ext cx="599010" cy="259045"/>
    <xdr:sp macro="" textlink="">
      <xdr:nvSpPr>
        <xdr:cNvPr id="85" name="テキスト ボックス 84"/>
        <xdr:cNvSpPr txBox="1"/>
      </xdr:nvSpPr>
      <xdr:spPr>
        <a:xfrm>
          <a:off x="1719795" y="54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33305</xdr:rowOff>
    </xdr:from>
    <xdr:to>
      <xdr:col>6</xdr:col>
      <xdr:colOff>38100</xdr:colOff>
      <xdr:row>34</xdr:row>
      <xdr:rowOff>134905</xdr:rowOff>
    </xdr:to>
    <xdr:sp macro="" textlink="">
      <xdr:nvSpPr>
        <xdr:cNvPr id="86" name="楕円 85"/>
        <xdr:cNvSpPr/>
      </xdr:nvSpPr>
      <xdr:spPr>
        <a:xfrm>
          <a:off x="1079500" y="58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151432</xdr:rowOff>
    </xdr:from>
    <xdr:ext cx="599010" cy="259045"/>
    <xdr:sp macro="" textlink="">
      <xdr:nvSpPr>
        <xdr:cNvPr id="87" name="テキスト ボックス 86"/>
        <xdr:cNvSpPr txBox="1"/>
      </xdr:nvSpPr>
      <xdr:spPr>
        <a:xfrm>
          <a:off x="830795" y="563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115468</xdr:rowOff>
    </xdr:from>
    <xdr:to>
      <xdr:col>24</xdr:col>
      <xdr:colOff>63500</xdr:colOff>
      <xdr:row>57</xdr:row>
      <xdr:rowOff>162625</xdr:rowOff>
    </xdr:to>
    <xdr:cxnSp macro="">
      <xdr:nvCxnSpPr>
        <xdr:cNvPr id="117" name="直線コネクタ 116"/>
        <xdr:cNvCxnSpPr/>
      </xdr:nvCxnSpPr>
      <xdr:spPr>
        <a:xfrm flipV="1">
          <a:off x="3797300" y="9888118"/>
          <a:ext cx="8382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12434</xdr:rowOff>
    </xdr:from>
    <xdr:ext cx="534377" cy="259045"/>
    <xdr:sp macro="" textlink="">
      <xdr:nvSpPr>
        <xdr:cNvPr id="118" name="物件費平均値テキスト"/>
        <xdr:cNvSpPr txBox="1"/>
      </xdr:nvSpPr>
      <xdr:spPr>
        <a:xfrm>
          <a:off x="4686300" y="944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162625</xdr:rowOff>
    </xdr:from>
    <xdr:to>
      <xdr:col>19</xdr:col>
      <xdr:colOff>177800</xdr:colOff>
      <xdr:row>58</xdr:row>
      <xdr:rowOff>123</xdr:rowOff>
    </xdr:to>
    <xdr:cxnSp macro="">
      <xdr:nvCxnSpPr>
        <xdr:cNvPr id="120" name="直線コネクタ 119"/>
        <xdr:cNvCxnSpPr/>
      </xdr:nvCxnSpPr>
      <xdr:spPr>
        <a:xfrm flipV="1">
          <a:off x="2908300" y="9935275"/>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10300</xdr:rowOff>
    </xdr:from>
    <xdr:ext cx="534377" cy="259045"/>
    <xdr:sp macro="" textlink="">
      <xdr:nvSpPr>
        <xdr:cNvPr id="122" name="テキスト ボックス 121"/>
        <xdr:cNvSpPr txBox="1"/>
      </xdr:nvSpPr>
      <xdr:spPr>
        <a:xfrm>
          <a:off x="35174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xdr:rowOff>
    </xdr:from>
    <xdr:to>
      <xdr:col>15</xdr:col>
      <xdr:colOff>50800</xdr:colOff>
      <xdr:row>58</xdr:row>
      <xdr:rowOff>75235</xdr:rowOff>
    </xdr:to>
    <xdr:cxnSp macro="">
      <xdr:nvCxnSpPr>
        <xdr:cNvPr id="123" name="直線コネクタ 122"/>
        <xdr:cNvCxnSpPr/>
      </xdr:nvCxnSpPr>
      <xdr:spPr>
        <a:xfrm flipV="1">
          <a:off x="2019300" y="994422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127409</xdr:rowOff>
    </xdr:from>
    <xdr:ext cx="534377" cy="259045"/>
    <xdr:sp macro="" textlink="">
      <xdr:nvSpPr>
        <xdr:cNvPr id="125" name="テキスト ボックス 124"/>
        <xdr:cNvSpPr txBox="1"/>
      </xdr:nvSpPr>
      <xdr:spPr>
        <a:xfrm>
          <a:off x="2641111" y="93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75235</xdr:rowOff>
    </xdr:from>
    <xdr:to>
      <xdr:col>10</xdr:col>
      <xdr:colOff>114300</xdr:colOff>
      <xdr:row>58</xdr:row>
      <xdr:rowOff>81897</xdr:rowOff>
    </xdr:to>
    <xdr:cxnSp macro="">
      <xdr:nvCxnSpPr>
        <xdr:cNvPr id="126" name="直線コネクタ 125"/>
        <xdr:cNvCxnSpPr/>
      </xdr:nvCxnSpPr>
      <xdr:spPr>
        <a:xfrm flipV="1">
          <a:off x="1130300" y="10019335"/>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24604</xdr:rowOff>
    </xdr:from>
    <xdr:ext cx="534377" cy="259045"/>
    <xdr:sp macro="" textlink="">
      <xdr:nvSpPr>
        <xdr:cNvPr id="128" name="テキスト ボックス 127"/>
        <xdr:cNvSpPr txBox="1"/>
      </xdr:nvSpPr>
      <xdr:spPr>
        <a:xfrm>
          <a:off x="17521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99677</xdr:rowOff>
    </xdr:from>
    <xdr:to>
      <xdr:col>6</xdr:col>
      <xdr:colOff>38100</xdr:colOff>
      <xdr:row>56</xdr:row>
      <xdr:rowOff>29827</xdr:rowOff>
    </xdr:to>
    <xdr:sp macro="" textlink="">
      <xdr:nvSpPr>
        <xdr:cNvPr id="129" name="フローチャート: 判断 128"/>
        <xdr:cNvSpPr/>
      </xdr:nvSpPr>
      <xdr:spPr>
        <a:xfrm>
          <a:off x="1079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46354</xdr:rowOff>
    </xdr:from>
    <xdr:ext cx="534377" cy="259045"/>
    <xdr:sp macro="" textlink="">
      <xdr:nvSpPr>
        <xdr:cNvPr id="130" name="テキスト ボックス 129"/>
        <xdr:cNvSpPr txBox="1"/>
      </xdr:nvSpPr>
      <xdr:spPr>
        <a:xfrm>
          <a:off x="863111" y="93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64668</xdr:rowOff>
    </xdr:from>
    <xdr:to>
      <xdr:col>24</xdr:col>
      <xdr:colOff>114300</xdr:colOff>
      <xdr:row>57</xdr:row>
      <xdr:rowOff>166268</xdr:rowOff>
    </xdr:to>
    <xdr:sp macro="" textlink="">
      <xdr:nvSpPr>
        <xdr:cNvPr id="136" name="楕円 135"/>
        <xdr:cNvSpPr/>
      </xdr:nvSpPr>
      <xdr:spPr>
        <a:xfrm>
          <a:off x="4584700" y="98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151045</xdr:rowOff>
    </xdr:from>
    <xdr:ext cx="534377" cy="259045"/>
    <xdr:sp macro="" textlink="">
      <xdr:nvSpPr>
        <xdr:cNvPr id="137" name="物件費該当値テキスト"/>
        <xdr:cNvSpPr txBox="1"/>
      </xdr:nvSpPr>
      <xdr:spPr>
        <a:xfrm>
          <a:off x="4686300" y="97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111825</xdr:rowOff>
    </xdr:from>
    <xdr:to>
      <xdr:col>20</xdr:col>
      <xdr:colOff>38100</xdr:colOff>
      <xdr:row>58</xdr:row>
      <xdr:rowOff>41975</xdr:rowOff>
    </xdr:to>
    <xdr:sp macro="" textlink="">
      <xdr:nvSpPr>
        <xdr:cNvPr id="138" name="楕円 137"/>
        <xdr:cNvSpPr/>
      </xdr:nvSpPr>
      <xdr:spPr>
        <a:xfrm>
          <a:off x="3746500" y="98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33102</xdr:rowOff>
    </xdr:from>
    <xdr:ext cx="534377" cy="259045"/>
    <xdr:sp macro="" textlink="">
      <xdr:nvSpPr>
        <xdr:cNvPr id="139" name="テキスト ボックス 138"/>
        <xdr:cNvSpPr txBox="1"/>
      </xdr:nvSpPr>
      <xdr:spPr>
        <a:xfrm>
          <a:off x="3517411" y="99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120773</xdr:rowOff>
    </xdr:from>
    <xdr:to>
      <xdr:col>15</xdr:col>
      <xdr:colOff>101600</xdr:colOff>
      <xdr:row>58</xdr:row>
      <xdr:rowOff>50923</xdr:rowOff>
    </xdr:to>
    <xdr:sp macro="" textlink="">
      <xdr:nvSpPr>
        <xdr:cNvPr id="140" name="楕円 139"/>
        <xdr:cNvSpPr/>
      </xdr:nvSpPr>
      <xdr:spPr>
        <a:xfrm>
          <a:off x="2857500" y="98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42050</xdr:rowOff>
    </xdr:from>
    <xdr:ext cx="534377" cy="259045"/>
    <xdr:sp macro="" textlink="">
      <xdr:nvSpPr>
        <xdr:cNvPr id="141" name="テキスト ボックス 140"/>
        <xdr:cNvSpPr txBox="1"/>
      </xdr:nvSpPr>
      <xdr:spPr>
        <a:xfrm>
          <a:off x="2641111" y="99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24435</xdr:rowOff>
    </xdr:from>
    <xdr:to>
      <xdr:col>10</xdr:col>
      <xdr:colOff>165100</xdr:colOff>
      <xdr:row>58</xdr:row>
      <xdr:rowOff>126035</xdr:rowOff>
    </xdr:to>
    <xdr:sp macro="" textlink="">
      <xdr:nvSpPr>
        <xdr:cNvPr id="142" name="楕円 141"/>
        <xdr:cNvSpPr/>
      </xdr:nvSpPr>
      <xdr:spPr>
        <a:xfrm>
          <a:off x="1968500" y="99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117162</xdr:rowOff>
    </xdr:from>
    <xdr:ext cx="534377" cy="259045"/>
    <xdr:sp macro="" textlink="">
      <xdr:nvSpPr>
        <xdr:cNvPr id="143" name="テキスト ボックス 142"/>
        <xdr:cNvSpPr txBox="1"/>
      </xdr:nvSpPr>
      <xdr:spPr>
        <a:xfrm>
          <a:off x="1752111" y="100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31097</xdr:rowOff>
    </xdr:from>
    <xdr:to>
      <xdr:col>6</xdr:col>
      <xdr:colOff>38100</xdr:colOff>
      <xdr:row>58</xdr:row>
      <xdr:rowOff>132697</xdr:rowOff>
    </xdr:to>
    <xdr:sp macro="" textlink="">
      <xdr:nvSpPr>
        <xdr:cNvPr id="144" name="楕円 143"/>
        <xdr:cNvSpPr/>
      </xdr:nvSpPr>
      <xdr:spPr>
        <a:xfrm>
          <a:off x="1079500" y="99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123824</xdr:rowOff>
    </xdr:from>
    <xdr:ext cx="534377" cy="259045"/>
    <xdr:sp macro="" textlink="">
      <xdr:nvSpPr>
        <xdr:cNvPr id="145" name="テキスト ボックス 144"/>
        <xdr:cNvSpPr txBox="1"/>
      </xdr:nvSpPr>
      <xdr:spPr>
        <a:xfrm>
          <a:off x="863111" y="100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26271</xdr:rowOff>
    </xdr:from>
    <xdr:to>
      <xdr:col>24</xdr:col>
      <xdr:colOff>63500</xdr:colOff>
      <xdr:row>77</xdr:row>
      <xdr:rowOff>45974</xdr:rowOff>
    </xdr:to>
    <xdr:cxnSp macro="">
      <xdr:nvCxnSpPr>
        <xdr:cNvPr id="174" name="直線コネクタ 173"/>
        <xdr:cNvCxnSpPr/>
      </xdr:nvCxnSpPr>
      <xdr:spPr>
        <a:xfrm flipV="1">
          <a:off x="3797300" y="13227921"/>
          <a:ext cx="8382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142474</xdr:rowOff>
    </xdr:from>
    <xdr:ext cx="469744" cy="259045"/>
    <xdr:sp macro="" textlink="">
      <xdr:nvSpPr>
        <xdr:cNvPr id="175" name="維持補修費平均値テキスト"/>
        <xdr:cNvSpPr txBox="1"/>
      </xdr:nvSpPr>
      <xdr:spPr>
        <a:xfrm>
          <a:off x="4686300" y="1282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45974</xdr:rowOff>
    </xdr:from>
    <xdr:to>
      <xdr:col>19</xdr:col>
      <xdr:colOff>177800</xdr:colOff>
      <xdr:row>77</xdr:row>
      <xdr:rowOff>68616</xdr:rowOff>
    </xdr:to>
    <xdr:cxnSp macro="">
      <xdr:nvCxnSpPr>
        <xdr:cNvPr id="177" name="直線コネクタ 176"/>
        <xdr:cNvCxnSpPr/>
      </xdr:nvCxnSpPr>
      <xdr:spPr>
        <a:xfrm flipV="1">
          <a:off x="2908300" y="13247624"/>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133439</xdr:rowOff>
    </xdr:from>
    <xdr:ext cx="469744" cy="259045"/>
    <xdr:sp macro="" textlink="">
      <xdr:nvSpPr>
        <xdr:cNvPr id="179" name="テキスト ボックス 178"/>
        <xdr:cNvSpPr txBox="1"/>
      </xdr:nvSpPr>
      <xdr:spPr>
        <a:xfrm>
          <a:off x="3549728" y="128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68616</xdr:rowOff>
    </xdr:from>
    <xdr:to>
      <xdr:col>15</xdr:col>
      <xdr:colOff>50800</xdr:colOff>
      <xdr:row>77</xdr:row>
      <xdr:rowOff>79502</xdr:rowOff>
    </xdr:to>
    <xdr:cxnSp macro="">
      <xdr:nvCxnSpPr>
        <xdr:cNvPr id="180" name="直線コネクタ 179"/>
        <xdr:cNvCxnSpPr/>
      </xdr:nvCxnSpPr>
      <xdr:spPr>
        <a:xfrm flipV="1">
          <a:off x="2019300" y="1327026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158150</xdr:rowOff>
    </xdr:from>
    <xdr:ext cx="469744" cy="259045"/>
    <xdr:sp macro="" textlink="">
      <xdr:nvSpPr>
        <xdr:cNvPr id="182" name="テキスト ボックス 181"/>
        <xdr:cNvSpPr txBox="1"/>
      </xdr:nvSpPr>
      <xdr:spPr>
        <a:xfrm>
          <a:off x="2673428"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69814</xdr:rowOff>
    </xdr:from>
    <xdr:to>
      <xdr:col>10</xdr:col>
      <xdr:colOff>114300</xdr:colOff>
      <xdr:row>77</xdr:row>
      <xdr:rowOff>79502</xdr:rowOff>
    </xdr:to>
    <xdr:cxnSp macro="">
      <xdr:nvCxnSpPr>
        <xdr:cNvPr id="183" name="直線コネクタ 182"/>
        <xdr:cNvCxnSpPr/>
      </xdr:nvCxnSpPr>
      <xdr:spPr>
        <a:xfrm>
          <a:off x="1130300" y="13271464"/>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71918</xdr:rowOff>
    </xdr:from>
    <xdr:to>
      <xdr:col>10</xdr:col>
      <xdr:colOff>165100</xdr:colOff>
      <xdr:row>77</xdr:row>
      <xdr:rowOff>2068</xdr:rowOff>
    </xdr:to>
    <xdr:sp macro="" textlink="">
      <xdr:nvSpPr>
        <xdr:cNvPr id="184" name="フローチャート: 判断 183"/>
        <xdr:cNvSpPr/>
      </xdr:nvSpPr>
      <xdr:spPr>
        <a:xfrm>
          <a:off x="1968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18595</xdr:rowOff>
    </xdr:from>
    <xdr:ext cx="469744" cy="259045"/>
    <xdr:sp macro="" textlink="">
      <xdr:nvSpPr>
        <xdr:cNvPr id="185" name="テキスト ボックス 184"/>
        <xdr:cNvSpPr txBox="1"/>
      </xdr:nvSpPr>
      <xdr:spPr>
        <a:xfrm>
          <a:off x="1784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83130</xdr:rowOff>
    </xdr:from>
    <xdr:to>
      <xdr:col>6</xdr:col>
      <xdr:colOff>38100</xdr:colOff>
      <xdr:row>77</xdr:row>
      <xdr:rowOff>13280</xdr:rowOff>
    </xdr:to>
    <xdr:sp macro="" textlink="">
      <xdr:nvSpPr>
        <xdr:cNvPr id="186" name="フローチャート: 判断 185"/>
        <xdr:cNvSpPr/>
      </xdr:nvSpPr>
      <xdr:spPr>
        <a:xfrm>
          <a:off x="1079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29808</xdr:rowOff>
    </xdr:from>
    <xdr:ext cx="469744" cy="259045"/>
    <xdr:sp macro="" textlink="">
      <xdr:nvSpPr>
        <xdr:cNvPr id="187" name="テキスト ボックス 186"/>
        <xdr:cNvSpPr txBox="1"/>
      </xdr:nvSpPr>
      <xdr:spPr>
        <a:xfrm>
          <a:off x="895428"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146921</xdr:rowOff>
    </xdr:from>
    <xdr:to>
      <xdr:col>24</xdr:col>
      <xdr:colOff>114300</xdr:colOff>
      <xdr:row>77</xdr:row>
      <xdr:rowOff>77071</xdr:rowOff>
    </xdr:to>
    <xdr:sp macro="" textlink="">
      <xdr:nvSpPr>
        <xdr:cNvPr id="193" name="楕円 192"/>
        <xdr:cNvSpPr/>
      </xdr:nvSpPr>
      <xdr:spPr>
        <a:xfrm>
          <a:off x="4584700" y="131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125348</xdr:rowOff>
    </xdr:from>
    <xdr:ext cx="469744" cy="259045"/>
    <xdr:sp macro="" textlink="">
      <xdr:nvSpPr>
        <xdr:cNvPr id="194" name="維持補修費該当値テキスト"/>
        <xdr:cNvSpPr txBox="1"/>
      </xdr:nvSpPr>
      <xdr:spPr>
        <a:xfrm>
          <a:off x="4686300" y="1315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166624</xdr:rowOff>
    </xdr:from>
    <xdr:to>
      <xdr:col>20</xdr:col>
      <xdr:colOff>38100</xdr:colOff>
      <xdr:row>77</xdr:row>
      <xdr:rowOff>96774</xdr:rowOff>
    </xdr:to>
    <xdr:sp macro="" textlink="">
      <xdr:nvSpPr>
        <xdr:cNvPr id="195" name="楕円 194"/>
        <xdr:cNvSpPr/>
      </xdr:nvSpPr>
      <xdr:spPr>
        <a:xfrm>
          <a:off x="37465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87901</xdr:rowOff>
    </xdr:from>
    <xdr:ext cx="469744" cy="259045"/>
    <xdr:sp macro="" textlink="">
      <xdr:nvSpPr>
        <xdr:cNvPr id="196" name="テキスト ボックス 195"/>
        <xdr:cNvSpPr txBox="1"/>
      </xdr:nvSpPr>
      <xdr:spPr>
        <a:xfrm>
          <a:off x="3549728" y="1328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17816</xdr:rowOff>
    </xdr:from>
    <xdr:to>
      <xdr:col>15</xdr:col>
      <xdr:colOff>101600</xdr:colOff>
      <xdr:row>77</xdr:row>
      <xdr:rowOff>119416</xdr:rowOff>
    </xdr:to>
    <xdr:sp macro="" textlink="">
      <xdr:nvSpPr>
        <xdr:cNvPr id="197" name="楕円 196"/>
        <xdr:cNvSpPr/>
      </xdr:nvSpPr>
      <xdr:spPr>
        <a:xfrm>
          <a:off x="2857500" y="132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110543</xdr:rowOff>
    </xdr:from>
    <xdr:ext cx="469744" cy="259045"/>
    <xdr:sp macro="" textlink="">
      <xdr:nvSpPr>
        <xdr:cNvPr id="198" name="テキスト ボックス 197"/>
        <xdr:cNvSpPr txBox="1"/>
      </xdr:nvSpPr>
      <xdr:spPr>
        <a:xfrm>
          <a:off x="2673428" y="133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28702</xdr:rowOff>
    </xdr:from>
    <xdr:to>
      <xdr:col>10</xdr:col>
      <xdr:colOff>165100</xdr:colOff>
      <xdr:row>77</xdr:row>
      <xdr:rowOff>130302</xdr:rowOff>
    </xdr:to>
    <xdr:sp macro="" textlink="">
      <xdr:nvSpPr>
        <xdr:cNvPr id="199" name="楕円 198"/>
        <xdr:cNvSpPr/>
      </xdr:nvSpPr>
      <xdr:spPr>
        <a:xfrm>
          <a:off x="1968500" y="132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121429</xdr:rowOff>
    </xdr:from>
    <xdr:ext cx="469744" cy="259045"/>
    <xdr:sp macro="" textlink="">
      <xdr:nvSpPr>
        <xdr:cNvPr id="200" name="テキスト ボックス 199"/>
        <xdr:cNvSpPr txBox="1"/>
      </xdr:nvSpPr>
      <xdr:spPr>
        <a:xfrm>
          <a:off x="1784428" y="1332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19014</xdr:rowOff>
    </xdr:from>
    <xdr:to>
      <xdr:col>6</xdr:col>
      <xdr:colOff>38100</xdr:colOff>
      <xdr:row>77</xdr:row>
      <xdr:rowOff>120614</xdr:rowOff>
    </xdr:to>
    <xdr:sp macro="" textlink="">
      <xdr:nvSpPr>
        <xdr:cNvPr id="201" name="楕円 200"/>
        <xdr:cNvSpPr/>
      </xdr:nvSpPr>
      <xdr:spPr>
        <a:xfrm>
          <a:off x="1079500" y="132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111741</xdr:rowOff>
    </xdr:from>
    <xdr:ext cx="469744" cy="259045"/>
    <xdr:sp macro="" textlink="">
      <xdr:nvSpPr>
        <xdr:cNvPr id="202" name="テキスト ボックス 201"/>
        <xdr:cNvSpPr txBox="1"/>
      </xdr:nvSpPr>
      <xdr:spPr>
        <a:xfrm>
          <a:off x="895428" y="133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145287</xdr:rowOff>
    </xdr:from>
    <xdr:to>
      <xdr:col>24</xdr:col>
      <xdr:colOff>63500</xdr:colOff>
      <xdr:row>95</xdr:row>
      <xdr:rowOff>19177</xdr:rowOff>
    </xdr:to>
    <xdr:cxnSp macro="">
      <xdr:nvCxnSpPr>
        <xdr:cNvPr id="230" name="直線コネクタ 229"/>
        <xdr:cNvCxnSpPr/>
      </xdr:nvCxnSpPr>
      <xdr:spPr>
        <a:xfrm flipV="1">
          <a:off x="3797300" y="16261587"/>
          <a:ext cx="8382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139464</xdr:rowOff>
    </xdr:from>
    <xdr:ext cx="534377" cy="259045"/>
    <xdr:sp macro="" textlink="">
      <xdr:nvSpPr>
        <xdr:cNvPr id="231" name="扶助費平均値テキスト"/>
        <xdr:cNvSpPr txBox="1"/>
      </xdr:nvSpPr>
      <xdr:spPr>
        <a:xfrm>
          <a:off x="4686300" y="15912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19177</xdr:rowOff>
    </xdr:from>
    <xdr:to>
      <xdr:col>19</xdr:col>
      <xdr:colOff>177800</xdr:colOff>
      <xdr:row>95</xdr:row>
      <xdr:rowOff>81535</xdr:rowOff>
    </xdr:to>
    <xdr:cxnSp macro="">
      <xdr:nvCxnSpPr>
        <xdr:cNvPr id="233" name="直線コネクタ 232"/>
        <xdr:cNvCxnSpPr/>
      </xdr:nvCxnSpPr>
      <xdr:spPr>
        <a:xfrm flipV="1">
          <a:off x="2908300" y="16306927"/>
          <a:ext cx="889000" cy="6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111650</xdr:rowOff>
    </xdr:from>
    <xdr:ext cx="534377" cy="259045"/>
    <xdr:sp macro="" textlink="">
      <xdr:nvSpPr>
        <xdr:cNvPr id="235" name="テキスト ボックス 234"/>
        <xdr:cNvSpPr txBox="1"/>
      </xdr:nvSpPr>
      <xdr:spPr>
        <a:xfrm>
          <a:off x="3517411" y="158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81535</xdr:rowOff>
    </xdr:from>
    <xdr:to>
      <xdr:col>15</xdr:col>
      <xdr:colOff>50800</xdr:colOff>
      <xdr:row>95</xdr:row>
      <xdr:rowOff>136779</xdr:rowOff>
    </xdr:to>
    <xdr:cxnSp macro="">
      <xdr:nvCxnSpPr>
        <xdr:cNvPr id="236" name="直線コネクタ 235"/>
        <xdr:cNvCxnSpPr/>
      </xdr:nvCxnSpPr>
      <xdr:spPr>
        <a:xfrm flipV="1">
          <a:off x="2019300" y="1636928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102506</xdr:rowOff>
    </xdr:from>
    <xdr:ext cx="534377" cy="259045"/>
    <xdr:sp macro="" textlink="">
      <xdr:nvSpPr>
        <xdr:cNvPr id="238" name="テキスト ボックス 237"/>
        <xdr:cNvSpPr txBox="1"/>
      </xdr:nvSpPr>
      <xdr:spPr>
        <a:xfrm>
          <a:off x="26411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136779</xdr:rowOff>
    </xdr:from>
    <xdr:to>
      <xdr:col>10</xdr:col>
      <xdr:colOff>114300</xdr:colOff>
      <xdr:row>96</xdr:row>
      <xdr:rowOff>45974</xdr:rowOff>
    </xdr:to>
    <xdr:cxnSp macro="">
      <xdr:nvCxnSpPr>
        <xdr:cNvPr id="239" name="直線コネクタ 238"/>
        <xdr:cNvCxnSpPr/>
      </xdr:nvCxnSpPr>
      <xdr:spPr>
        <a:xfrm flipV="1">
          <a:off x="1130300" y="16424529"/>
          <a:ext cx="889000" cy="8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67690</xdr:rowOff>
    </xdr:from>
    <xdr:to>
      <xdr:col>10</xdr:col>
      <xdr:colOff>165100</xdr:colOff>
      <xdr:row>94</xdr:row>
      <xdr:rowOff>169290</xdr:rowOff>
    </xdr:to>
    <xdr:sp macro="" textlink="">
      <xdr:nvSpPr>
        <xdr:cNvPr id="240" name="フローチャート: 判断 239"/>
        <xdr:cNvSpPr/>
      </xdr:nvSpPr>
      <xdr:spPr>
        <a:xfrm>
          <a:off x="1968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14367</xdr:rowOff>
    </xdr:from>
    <xdr:ext cx="534377" cy="259045"/>
    <xdr:sp macro="" textlink="">
      <xdr:nvSpPr>
        <xdr:cNvPr id="241" name="テキスト ボックス 240"/>
        <xdr:cNvSpPr txBox="1"/>
      </xdr:nvSpPr>
      <xdr:spPr>
        <a:xfrm>
          <a:off x="1752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106045</xdr:rowOff>
    </xdr:from>
    <xdr:to>
      <xdr:col>6</xdr:col>
      <xdr:colOff>38100</xdr:colOff>
      <xdr:row>94</xdr:row>
      <xdr:rowOff>36195</xdr:rowOff>
    </xdr:to>
    <xdr:sp macro="" textlink="">
      <xdr:nvSpPr>
        <xdr:cNvPr id="242" name="フローチャート: 判断 241"/>
        <xdr:cNvSpPr/>
      </xdr:nvSpPr>
      <xdr:spPr>
        <a:xfrm>
          <a:off x="1079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52722</xdr:rowOff>
    </xdr:from>
    <xdr:ext cx="534377" cy="259045"/>
    <xdr:sp macro="" textlink="">
      <xdr:nvSpPr>
        <xdr:cNvPr id="243" name="テキスト ボックス 242"/>
        <xdr:cNvSpPr txBox="1"/>
      </xdr:nvSpPr>
      <xdr:spPr>
        <a:xfrm>
          <a:off x="863111" y="158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94487</xdr:rowOff>
    </xdr:from>
    <xdr:to>
      <xdr:col>24</xdr:col>
      <xdr:colOff>114300</xdr:colOff>
      <xdr:row>95</xdr:row>
      <xdr:rowOff>24637</xdr:rowOff>
    </xdr:to>
    <xdr:sp macro="" textlink="">
      <xdr:nvSpPr>
        <xdr:cNvPr id="249" name="楕円 248"/>
        <xdr:cNvSpPr/>
      </xdr:nvSpPr>
      <xdr:spPr>
        <a:xfrm>
          <a:off x="4584700" y="162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72914</xdr:rowOff>
    </xdr:from>
    <xdr:ext cx="534377" cy="259045"/>
    <xdr:sp macro="" textlink="">
      <xdr:nvSpPr>
        <xdr:cNvPr id="250" name="扶助費該当値テキスト"/>
        <xdr:cNvSpPr txBox="1"/>
      </xdr:nvSpPr>
      <xdr:spPr>
        <a:xfrm>
          <a:off x="4686300" y="161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139827</xdr:rowOff>
    </xdr:from>
    <xdr:to>
      <xdr:col>20</xdr:col>
      <xdr:colOff>38100</xdr:colOff>
      <xdr:row>95</xdr:row>
      <xdr:rowOff>69977</xdr:rowOff>
    </xdr:to>
    <xdr:sp macro="" textlink="">
      <xdr:nvSpPr>
        <xdr:cNvPr id="251" name="楕円 250"/>
        <xdr:cNvSpPr/>
      </xdr:nvSpPr>
      <xdr:spPr>
        <a:xfrm>
          <a:off x="3746500" y="162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61104</xdr:rowOff>
    </xdr:from>
    <xdr:ext cx="534377" cy="259045"/>
    <xdr:sp macro="" textlink="">
      <xdr:nvSpPr>
        <xdr:cNvPr id="252" name="テキスト ボックス 251"/>
        <xdr:cNvSpPr txBox="1"/>
      </xdr:nvSpPr>
      <xdr:spPr>
        <a:xfrm>
          <a:off x="3517411" y="163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30735</xdr:rowOff>
    </xdr:from>
    <xdr:to>
      <xdr:col>15</xdr:col>
      <xdr:colOff>101600</xdr:colOff>
      <xdr:row>95</xdr:row>
      <xdr:rowOff>132335</xdr:rowOff>
    </xdr:to>
    <xdr:sp macro="" textlink="">
      <xdr:nvSpPr>
        <xdr:cNvPr id="253" name="楕円 252"/>
        <xdr:cNvSpPr/>
      </xdr:nvSpPr>
      <xdr:spPr>
        <a:xfrm>
          <a:off x="2857500" y="16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123462</xdr:rowOff>
    </xdr:from>
    <xdr:ext cx="534377" cy="259045"/>
    <xdr:sp macro="" textlink="">
      <xdr:nvSpPr>
        <xdr:cNvPr id="254" name="テキスト ボックス 253"/>
        <xdr:cNvSpPr txBox="1"/>
      </xdr:nvSpPr>
      <xdr:spPr>
        <a:xfrm>
          <a:off x="2641111" y="1641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85979</xdr:rowOff>
    </xdr:from>
    <xdr:to>
      <xdr:col>10</xdr:col>
      <xdr:colOff>165100</xdr:colOff>
      <xdr:row>96</xdr:row>
      <xdr:rowOff>16129</xdr:rowOff>
    </xdr:to>
    <xdr:sp macro="" textlink="">
      <xdr:nvSpPr>
        <xdr:cNvPr id="255" name="楕円 254"/>
        <xdr:cNvSpPr/>
      </xdr:nvSpPr>
      <xdr:spPr>
        <a:xfrm>
          <a:off x="1968500" y="163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7256</xdr:rowOff>
    </xdr:from>
    <xdr:ext cx="534377" cy="259045"/>
    <xdr:sp macro="" textlink="">
      <xdr:nvSpPr>
        <xdr:cNvPr id="256" name="テキスト ボックス 255"/>
        <xdr:cNvSpPr txBox="1"/>
      </xdr:nvSpPr>
      <xdr:spPr>
        <a:xfrm>
          <a:off x="1752111" y="164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166624</xdr:rowOff>
    </xdr:from>
    <xdr:to>
      <xdr:col>6</xdr:col>
      <xdr:colOff>38100</xdr:colOff>
      <xdr:row>96</xdr:row>
      <xdr:rowOff>96774</xdr:rowOff>
    </xdr:to>
    <xdr:sp macro="" textlink="">
      <xdr:nvSpPr>
        <xdr:cNvPr id="257" name="楕円 256"/>
        <xdr:cNvSpPr/>
      </xdr:nvSpPr>
      <xdr:spPr>
        <a:xfrm>
          <a:off x="1079500" y="164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87901</xdr:rowOff>
    </xdr:from>
    <xdr:ext cx="534377" cy="259045"/>
    <xdr:sp macro="" textlink="">
      <xdr:nvSpPr>
        <xdr:cNvPr id="258" name="テキスト ボックス 257"/>
        <xdr:cNvSpPr txBox="1"/>
      </xdr:nvSpPr>
      <xdr:spPr>
        <a:xfrm>
          <a:off x="863111" y="165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1892</xdr:rowOff>
    </xdr:from>
    <xdr:to>
      <xdr:col>54</xdr:col>
      <xdr:colOff>189865</xdr:colOff>
      <xdr:row>36</xdr:row>
      <xdr:rowOff>27724</xdr:rowOff>
    </xdr:to>
    <xdr:cxnSp macro="">
      <xdr:nvCxnSpPr>
        <xdr:cNvPr id="281" name="直線コネクタ 280"/>
        <xdr:cNvCxnSpPr/>
      </xdr:nvCxnSpPr>
      <xdr:spPr>
        <a:xfrm flipV="1">
          <a:off x="10475595" y="5145392"/>
          <a:ext cx="1270" cy="1054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31551</xdr:rowOff>
    </xdr:from>
    <xdr:ext cx="599010" cy="259045"/>
    <xdr:sp macro="" textlink="">
      <xdr:nvSpPr>
        <xdr:cNvPr id="282" name="補助費等最小値テキスト"/>
        <xdr:cNvSpPr txBox="1"/>
      </xdr:nvSpPr>
      <xdr:spPr>
        <a:xfrm>
          <a:off x="10528300" y="620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27724</xdr:rowOff>
    </xdr:from>
    <xdr:to>
      <xdr:col>55</xdr:col>
      <xdr:colOff>88900</xdr:colOff>
      <xdr:row>36</xdr:row>
      <xdr:rowOff>27724</xdr:rowOff>
    </xdr:to>
    <xdr:cxnSp macro="">
      <xdr:nvCxnSpPr>
        <xdr:cNvPr id="283" name="直線コネクタ 282"/>
        <xdr:cNvCxnSpPr/>
      </xdr:nvCxnSpPr>
      <xdr:spPr>
        <a:xfrm>
          <a:off x="10388600" y="6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120019</xdr:rowOff>
    </xdr:from>
    <xdr:ext cx="599010" cy="259045"/>
    <xdr:sp macro="" textlink="">
      <xdr:nvSpPr>
        <xdr:cNvPr id="284" name="補助費等最大値テキスト"/>
        <xdr:cNvSpPr txBox="1"/>
      </xdr:nvSpPr>
      <xdr:spPr>
        <a:xfrm>
          <a:off x="10528300" y="492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1892</xdr:rowOff>
    </xdr:from>
    <xdr:to>
      <xdr:col>55</xdr:col>
      <xdr:colOff>88900</xdr:colOff>
      <xdr:row>30</xdr:row>
      <xdr:rowOff>1892</xdr:rowOff>
    </xdr:to>
    <xdr:cxnSp macro="">
      <xdr:nvCxnSpPr>
        <xdr:cNvPr id="285" name="直線コネクタ 284"/>
        <xdr:cNvCxnSpPr/>
      </xdr:nvCxnSpPr>
      <xdr:spPr>
        <a:xfrm>
          <a:off x="10388600" y="514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73787</xdr:rowOff>
    </xdr:from>
    <xdr:to>
      <xdr:col>55</xdr:col>
      <xdr:colOff>0</xdr:colOff>
      <xdr:row>35</xdr:row>
      <xdr:rowOff>150368</xdr:rowOff>
    </xdr:to>
    <xdr:cxnSp macro="">
      <xdr:nvCxnSpPr>
        <xdr:cNvPr id="286" name="直線コネクタ 285"/>
        <xdr:cNvCxnSpPr/>
      </xdr:nvCxnSpPr>
      <xdr:spPr>
        <a:xfrm flipV="1">
          <a:off x="9639300" y="6074537"/>
          <a:ext cx="8382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120959</xdr:rowOff>
    </xdr:from>
    <xdr:ext cx="599010" cy="259045"/>
    <xdr:sp macro="" textlink="">
      <xdr:nvSpPr>
        <xdr:cNvPr id="287" name="補助費等平均値テキスト"/>
        <xdr:cNvSpPr txBox="1"/>
      </xdr:nvSpPr>
      <xdr:spPr>
        <a:xfrm>
          <a:off x="10528300" y="56073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98082</xdr:rowOff>
    </xdr:from>
    <xdr:to>
      <xdr:col>55</xdr:col>
      <xdr:colOff>50800</xdr:colOff>
      <xdr:row>34</xdr:row>
      <xdr:rowOff>28232</xdr:rowOff>
    </xdr:to>
    <xdr:sp macro="" textlink="">
      <xdr:nvSpPr>
        <xdr:cNvPr id="288" name="フローチャート: 判断 287"/>
        <xdr:cNvSpPr/>
      </xdr:nvSpPr>
      <xdr:spPr>
        <a:xfrm>
          <a:off x="104267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49479</xdr:rowOff>
    </xdr:from>
    <xdr:to>
      <xdr:col>50</xdr:col>
      <xdr:colOff>114300</xdr:colOff>
      <xdr:row>35</xdr:row>
      <xdr:rowOff>150368</xdr:rowOff>
    </xdr:to>
    <xdr:cxnSp macro="">
      <xdr:nvCxnSpPr>
        <xdr:cNvPr id="289" name="直線コネクタ 288"/>
        <xdr:cNvCxnSpPr/>
      </xdr:nvCxnSpPr>
      <xdr:spPr>
        <a:xfrm>
          <a:off x="8750300" y="5878779"/>
          <a:ext cx="889000" cy="2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81661</xdr:rowOff>
    </xdr:from>
    <xdr:to>
      <xdr:col>50</xdr:col>
      <xdr:colOff>165100</xdr:colOff>
      <xdr:row>34</xdr:row>
      <xdr:rowOff>11811</xdr:rowOff>
    </xdr:to>
    <xdr:sp macro="" textlink="">
      <xdr:nvSpPr>
        <xdr:cNvPr id="290" name="フローチャート: 判断 289"/>
        <xdr:cNvSpPr/>
      </xdr:nvSpPr>
      <xdr:spPr>
        <a:xfrm>
          <a:off x="9588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28338</xdr:rowOff>
    </xdr:from>
    <xdr:ext cx="599010" cy="259045"/>
    <xdr:sp macro="" textlink="">
      <xdr:nvSpPr>
        <xdr:cNvPr id="291" name="テキスト ボックス 290"/>
        <xdr:cNvSpPr txBox="1"/>
      </xdr:nvSpPr>
      <xdr:spPr>
        <a:xfrm>
          <a:off x="93270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49479</xdr:rowOff>
    </xdr:from>
    <xdr:to>
      <xdr:col>45</xdr:col>
      <xdr:colOff>177800</xdr:colOff>
      <xdr:row>38</xdr:row>
      <xdr:rowOff>32753</xdr:rowOff>
    </xdr:to>
    <xdr:cxnSp macro="">
      <xdr:nvCxnSpPr>
        <xdr:cNvPr id="292" name="直線コネクタ 291"/>
        <xdr:cNvCxnSpPr/>
      </xdr:nvCxnSpPr>
      <xdr:spPr>
        <a:xfrm flipV="1">
          <a:off x="7861300" y="5878779"/>
          <a:ext cx="889000" cy="66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167462</xdr:rowOff>
    </xdr:from>
    <xdr:to>
      <xdr:col>46</xdr:col>
      <xdr:colOff>38100</xdr:colOff>
      <xdr:row>34</xdr:row>
      <xdr:rowOff>97612</xdr:rowOff>
    </xdr:to>
    <xdr:sp macro="" textlink="">
      <xdr:nvSpPr>
        <xdr:cNvPr id="293" name="フローチャート: 判断 292"/>
        <xdr:cNvSpPr/>
      </xdr:nvSpPr>
      <xdr:spPr>
        <a:xfrm>
          <a:off x="8699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114139</xdr:rowOff>
    </xdr:from>
    <xdr:ext cx="599010" cy="259045"/>
    <xdr:sp macro="" textlink="">
      <xdr:nvSpPr>
        <xdr:cNvPr id="294" name="テキスト ボックス 293"/>
        <xdr:cNvSpPr txBox="1"/>
      </xdr:nvSpPr>
      <xdr:spPr>
        <a:xfrm>
          <a:off x="8450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32753</xdr:rowOff>
    </xdr:from>
    <xdr:to>
      <xdr:col>41</xdr:col>
      <xdr:colOff>50800</xdr:colOff>
      <xdr:row>38</xdr:row>
      <xdr:rowOff>169799</xdr:rowOff>
    </xdr:to>
    <xdr:cxnSp macro="">
      <xdr:nvCxnSpPr>
        <xdr:cNvPr id="295" name="直線コネクタ 294"/>
        <xdr:cNvCxnSpPr/>
      </xdr:nvCxnSpPr>
      <xdr:spPr>
        <a:xfrm flipV="1">
          <a:off x="6972300" y="6547853"/>
          <a:ext cx="8890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145783</xdr:rowOff>
    </xdr:from>
    <xdr:to>
      <xdr:col>41</xdr:col>
      <xdr:colOff>101600</xdr:colOff>
      <xdr:row>38</xdr:row>
      <xdr:rowOff>75933</xdr:rowOff>
    </xdr:to>
    <xdr:sp macro="" textlink="">
      <xdr:nvSpPr>
        <xdr:cNvPr id="296" name="フローチャート: 判断 295"/>
        <xdr:cNvSpPr/>
      </xdr:nvSpPr>
      <xdr:spPr>
        <a:xfrm>
          <a:off x="7810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92460</xdr:rowOff>
    </xdr:from>
    <xdr:ext cx="534377" cy="259045"/>
    <xdr:sp macro="" textlink="">
      <xdr:nvSpPr>
        <xdr:cNvPr id="297" name="テキスト ボックス 296"/>
        <xdr:cNvSpPr txBox="1"/>
      </xdr:nvSpPr>
      <xdr:spPr>
        <a:xfrm>
          <a:off x="7594111" y="62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56477</xdr:rowOff>
    </xdr:from>
    <xdr:to>
      <xdr:col>36</xdr:col>
      <xdr:colOff>165100</xdr:colOff>
      <xdr:row>36</xdr:row>
      <xdr:rowOff>158077</xdr:rowOff>
    </xdr:to>
    <xdr:sp macro="" textlink="">
      <xdr:nvSpPr>
        <xdr:cNvPr id="298" name="フローチャート: 判断 297"/>
        <xdr:cNvSpPr/>
      </xdr:nvSpPr>
      <xdr:spPr>
        <a:xfrm>
          <a:off x="6921500" y="622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3154</xdr:rowOff>
    </xdr:from>
    <xdr:ext cx="599010" cy="259045"/>
    <xdr:sp macro="" textlink="">
      <xdr:nvSpPr>
        <xdr:cNvPr id="299" name="テキスト ボックス 298"/>
        <xdr:cNvSpPr txBox="1"/>
      </xdr:nvSpPr>
      <xdr:spPr>
        <a:xfrm>
          <a:off x="6672795" y="600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22987</xdr:rowOff>
    </xdr:from>
    <xdr:to>
      <xdr:col>55</xdr:col>
      <xdr:colOff>50800</xdr:colOff>
      <xdr:row>35</xdr:row>
      <xdr:rowOff>124587</xdr:rowOff>
    </xdr:to>
    <xdr:sp macro="" textlink="">
      <xdr:nvSpPr>
        <xdr:cNvPr id="305" name="楕円 304"/>
        <xdr:cNvSpPr/>
      </xdr:nvSpPr>
      <xdr:spPr>
        <a:xfrm>
          <a:off x="104267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109364</xdr:rowOff>
    </xdr:from>
    <xdr:ext cx="599010" cy="259045"/>
    <xdr:sp macro="" textlink="">
      <xdr:nvSpPr>
        <xdr:cNvPr id="306" name="補助費等該当値テキスト"/>
        <xdr:cNvSpPr txBox="1"/>
      </xdr:nvSpPr>
      <xdr:spPr>
        <a:xfrm>
          <a:off x="10528300" y="593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99568</xdr:rowOff>
    </xdr:from>
    <xdr:to>
      <xdr:col>50</xdr:col>
      <xdr:colOff>165100</xdr:colOff>
      <xdr:row>36</xdr:row>
      <xdr:rowOff>29718</xdr:rowOff>
    </xdr:to>
    <xdr:sp macro="" textlink="">
      <xdr:nvSpPr>
        <xdr:cNvPr id="307" name="楕円 306"/>
        <xdr:cNvSpPr/>
      </xdr:nvSpPr>
      <xdr:spPr>
        <a:xfrm>
          <a:off x="9588500" y="61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20845</xdr:rowOff>
    </xdr:from>
    <xdr:ext cx="599010" cy="259045"/>
    <xdr:sp macro="" textlink="">
      <xdr:nvSpPr>
        <xdr:cNvPr id="308" name="テキスト ボックス 307"/>
        <xdr:cNvSpPr txBox="1"/>
      </xdr:nvSpPr>
      <xdr:spPr>
        <a:xfrm>
          <a:off x="9327095" y="619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170129</xdr:rowOff>
    </xdr:from>
    <xdr:to>
      <xdr:col>46</xdr:col>
      <xdr:colOff>38100</xdr:colOff>
      <xdr:row>34</xdr:row>
      <xdr:rowOff>100279</xdr:rowOff>
    </xdr:to>
    <xdr:sp macro="" textlink="">
      <xdr:nvSpPr>
        <xdr:cNvPr id="309" name="楕円 308"/>
        <xdr:cNvSpPr/>
      </xdr:nvSpPr>
      <xdr:spPr>
        <a:xfrm>
          <a:off x="8699500" y="58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91406</xdr:rowOff>
    </xdr:from>
    <xdr:ext cx="599010" cy="259045"/>
    <xdr:sp macro="" textlink="">
      <xdr:nvSpPr>
        <xdr:cNvPr id="310" name="テキスト ボックス 309"/>
        <xdr:cNvSpPr txBox="1"/>
      </xdr:nvSpPr>
      <xdr:spPr>
        <a:xfrm>
          <a:off x="8450795" y="592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153403</xdr:rowOff>
    </xdr:from>
    <xdr:to>
      <xdr:col>41</xdr:col>
      <xdr:colOff>101600</xdr:colOff>
      <xdr:row>38</xdr:row>
      <xdr:rowOff>83553</xdr:rowOff>
    </xdr:to>
    <xdr:sp macro="" textlink="">
      <xdr:nvSpPr>
        <xdr:cNvPr id="311" name="楕円 310"/>
        <xdr:cNvSpPr/>
      </xdr:nvSpPr>
      <xdr:spPr>
        <a:xfrm>
          <a:off x="7810500" y="64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74680</xdr:rowOff>
    </xdr:from>
    <xdr:ext cx="534377" cy="259045"/>
    <xdr:sp macro="" textlink="">
      <xdr:nvSpPr>
        <xdr:cNvPr id="312" name="テキスト ボックス 311"/>
        <xdr:cNvSpPr txBox="1"/>
      </xdr:nvSpPr>
      <xdr:spPr>
        <a:xfrm>
          <a:off x="7594111" y="65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118999</xdr:rowOff>
    </xdr:from>
    <xdr:to>
      <xdr:col>36</xdr:col>
      <xdr:colOff>165100</xdr:colOff>
      <xdr:row>39</xdr:row>
      <xdr:rowOff>49149</xdr:rowOff>
    </xdr:to>
    <xdr:sp macro="" textlink="">
      <xdr:nvSpPr>
        <xdr:cNvPr id="313" name="楕円 312"/>
        <xdr:cNvSpPr/>
      </xdr:nvSpPr>
      <xdr:spPr>
        <a:xfrm>
          <a:off x="6921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40276</xdr:rowOff>
    </xdr:from>
    <xdr:ext cx="534377" cy="259045"/>
    <xdr:sp macro="" textlink="">
      <xdr:nvSpPr>
        <xdr:cNvPr id="314" name="テキスト ボックス 313"/>
        <xdr:cNvSpPr txBox="1"/>
      </xdr:nvSpPr>
      <xdr:spPr>
        <a:xfrm>
          <a:off x="6705111" y="67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9" name="直線コネクタ 338"/>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40" name="普通建設事業費最小値テキスト"/>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41" name="直線コネクタ 340"/>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2" name="普通建設事業費最大値テキスト"/>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3" name="直線コネクタ 342"/>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9513</xdr:rowOff>
    </xdr:from>
    <xdr:to>
      <xdr:col>55</xdr:col>
      <xdr:colOff>0</xdr:colOff>
      <xdr:row>57</xdr:row>
      <xdr:rowOff>39198</xdr:rowOff>
    </xdr:to>
    <xdr:cxnSp macro="">
      <xdr:nvCxnSpPr>
        <xdr:cNvPr id="344" name="直線コネクタ 343"/>
        <xdr:cNvCxnSpPr/>
      </xdr:nvCxnSpPr>
      <xdr:spPr>
        <a:xfrm>
          <a:off x="9639300" y="9782163"/>
          <a:ext cx="8382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124448</xdr:rowOff>
    </xdr:from>
    <xdr:ext cx="599010" cy="259045"/>
    <xdr:sp macro="" textlink="">
      <xdr:nvSpPr>
        <xdr:cNvPr id="345" name="普通建設事業費平均値テキスト"/>
        <xdr:cNvSpPr txBox="1"/>
      </xdr:nvSpPr>
      <xdr:spPr>
        <a:xfrm>
          <a:off x="10528300" y="9554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6" name="フローチャート: 判断 345"/>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128760</xdr:rowOff>
    </xdr:from>
    <xdr:to>
      <xdr:col>50</xdr:col>
      <xdr:colOff>114300</xdr:colOff>
      <xdr:row>57</xdr:row>
      <xdr:rowOff>9513</xdr:rowOff>
    </xdr:to>
    <xdr:cxnSp macro="">
      <xdr:nvCxnSpPr>
        <xdr:cNvPr id="347" name="直線コネクタ 346"/>
        <xdr:cNvCxnSpPr/>
      </xdr:nvCxnSpPr>
      <xdr:spPr>
        <a:xfrm>
          <a:off x="8750300" y="9729960"/>
          <a:ext cx="889000" cy="5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8" name="フローチャート: 判断 347"/>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128870</xdr:rowOff>
    </xdr:from>
    <xdr:ext cx="599010" cy="259045"/>
    <xdr:sp macro="" textlink="">
      <xdr:nvSpPr>
        <xdr:cNvPr id="349" name="テキスト ボックス 348"/>
        <xdr:cNvSpPr txBox="1"/>
      </xdr:nvSpPr>
      <xdr:spPr>
        <a:xfrm>
          <a:off x="93270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165173</xdr:rowOff>
    </xdr:from>
    <xdr:to>
      <xdr:col>45</xdr:col>
      <xdr:colOff>177800</xdr:colOff>
      <xdr:row>56</xdr:row>
      <xdr:rowOff>128760</xdr:rowOff>
    </xdr:to>
    <xdr:cxnSp macro="">
      <xdr:nvCxnSpPr>
        <xdr:cNvPr id="350" name="直線コネクタ 349"/>
        <xdr:cNvCxnSpPr/>
      </xdr:nvCxnSpPr>
      <xdr:spPr>
        <a:xfrm>
          <a:off x="7861300" y="9594923"/>
          <a:ext cx="8890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110764</xdr:rowOff>
    </xdr:from>
    <xdr:to>
      <xdr:col>46</xdr:col>
      <xdr:colOff>38100</xdr:colOff>
      <xdr:row>58</xdr:row>
      <xdr:rowOff>40914</xdr:rowOff>
    </xdr:to>
    <xdr:sp macro="" textlink="">
      <xdr:nvSpPr>
        <xdr:cNvPr id="351" name="フローチャート: 判断 350"/>
        <xdr:cNvSpPr/>
      </xdr:nvSpPr>
      <xdr:spPr>
        <a:xfrm>
          <a:off x="8699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32041</xdr:rowOff>
    </xdr:from>
    <xdr:ext cx="534377" cy="259045"/>
    <xdr:sp macro="" textlink="">
      <xdr:nvSpPr>
        <xdr:cNvPr id="352" name="テキスト ボックス 351"/>
        <xdr:cNvSpPr txBox="1"/>
      </xdr:nvSpPr>
      <xdr:spPr>
        <a:xfrm>
          <a:off x="8483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156355</xdr:rowOff>
    </xdr:from>
    <xdr:to>
      <xdr:col>41</xdr:col>
      <xdr:colOff>50800</xdr:colOff>
      <xdr:row>55</xdr:row>
      <xdr:rowOff>165173</xdr:rowOff>
    </xdr:to>
    <xdr:cxnSp macro="">
      <xdr:nvCxnSpPr>
        <xdr:cNvPr id="353" name="直線コネクタ 352"/>
        <xdr:cNvCxnSpPr/>
      </xdr:nvCxnSpPr>
      <xdr:spPr>
        <a:xfrm>
          <a:off x="6972300" y="9414655"/>
          <a:ext cx="889000" cy="18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150704</xdr:rowOff>
    </xdr:from>
    <xdr:to>
      <xdr:col>41</xdr:col>
      <xdr:colOff>101600</xdr:colOff>
      <xdr:row>58</xdr:row>
      <xdr:rowOff>80854</xdr:rowOff>
    </xdr:to>
    <xdr:sp macro="" textlink="">
      <xdr:nvSpPr>
        <xdr:cNvPr id="354" name="フローチャート: 判断 353"/>
        <xdr:cNvSpPr/>
      </xdr:nvSpPr>
      <xdr:spPr>
        <a:xfrm>
          <a:off x="7810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71981</xdr:rowOff>
    </xdr:from>
    <xdr:ext cx="534377" cy="259045"/>
    <xdr:sp macro="" textlink="">
      <xdr:nvSpPr>
        <xdr:cNvPr id="355" name="テキスト ボックス 354"/>
        <xdr:cNvSpPr txBox="1"/>
      </xdr:nvSpPr>
      <xdr:spPr>
        <a:xfrm>
          <a:off x="7594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6767</xdr:rowOff>
    </xdr:from>
    <xdr:to>
      <xdr:col>36</xdr:col>
      <xdr:colOff>165100</xdr:colOff>
      <xdr:row>56</xdr:row>
      <xdr:rowOff>108367</xdr:rowOff>
    </xdr:to>
    <xdr:sp macro="" textlink="">
      <xdr:nvSpPr>
        <xdr:cNvPr id="356" name="フローチャート: 判断 355"/>
        <xdr:cNvSpPr/>
      </xdr:nvSpPr>
      <xdr:spPr>
        <a:xfrm>
          <a:off x="6921500" y="960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99494</xdr:rowOff>
    </xdr:from>
    <xdr:ext cx="599010" cy="259045"/>
    <xdr:sp macro="" textlink="">
      <xdr:nvSpPr>
        <xdr:cNvPr id="357" name="テキスト ボックス 356"/>
        <xdr:cNvSpPr txBox="1"/>
      </xdr:nvSpPr>
      <xdr:spPr>
        <a:xfrm>
          <a:off x="6672795" y="970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159848</xdr:rowOff>
    </xdr:from>
    <xdr:to>
      <xdr:col>55</xdr:col>
      <xdr:colOff>50800</xdr:colOff>
      <xdr:row>57</xdr:row>
      <xdr:rowOff>89998</xdr:rowOff>
    </xdr:to>
    <xdr:sp macro="" textlink="">
      <xdr:nvSpPr>
        <xdr:cNvPr id="363" name="楕円 362"/>
        <xdr:cNvSpPr/>
      </xdr:nvSpPr>
      <xdr:spPr>
        <a:xfrm>
          <a:off x="10426700" y="97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138275</xdr:rowOff>
    </xdr:from>
    <xdr:ext cx="599010" cy="259045"/>
    <xdr:sp macro="" textlink="">
      <xdr:nvSpPr>
        <xdr:cNvPr id="364" name="普通建設事業費該当値テキスト"/>
        <xdr:cNvSpPr txBox="1"/>
      </xdr:nvSpPr>
      <xdr:spPr>
        <a:xfrm>
          <a:off x="10528300" y="973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130163</xdr:rowOff>
    </xdr:from>
    <xdr:to>
      <xdr:col>50</xdr:col>
      <xdr:colOff>165100</xdr:colOff>
      <xdr:row>57</xdr:row>
      <xdr:rowOff>60313</xdr:rowOff>
    </xdr:to>
    <xdr:sp macro="" textlink="">
      <xdr:nvSpPr>
        <xdr:cNvPr id="365" name="楕円 364"/>
        <xdr:cNvSpPr/>
      </xdr:nvSpPr>
      <xdr:spPr>
        <a:xfrm>
          <a:off x="9588500" y="9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76840</xdr:rowOff>
    </xdr:from>
    <xdr:ext cx="599010" cy="259045"/>
    <xdr:sp macro="" textlink="">
      <xdr:nvSpPr>
        <xdr:cNvPr id="366" name="テキスト ボックス 365"/>
        <xdr:cNvSpPr txBox="1"/>
      </xdr:nvSpPr>
      <xdr:spPr>
        <a:xfrm>
          <a:off x="9327095" y="950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77960</xdr:rowOff>
    </xdr:from>
    <xdr:to>
      <xdr:col>46</xdr:col>
      <xdr:colOff>38100</xdr:colOff>
      <xdr:row>57</xdr:row>
      <xdr:rowOff>8110</xdr:rowOff>
    </xdr:to>
    <xdr:sp macro="" textlink="">
      <xdr:nvSpPr>
        <xdr:cNvPr id="367" name="楕円 366"/>
        <xdr:cNvSpPr/>
      </xdr:nvSpPr>
      <xdr:spPr>
        <a:xfrm>
          <a:off x="8699500" y="96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24637</xdr:rowOff>
    </xdr:from>
    <xdr:ext cx="599010" cy="259045"/>
    <xdr:sp macro="" textlink="">
      <xdr:nvSpPr>
        <xdr:cNvPr id="368" name="テキスト ボックス 367"/>
        <xdr:cNvSpPr txBox="1"/>
      </xdr:nvSpPr>
      <xdr:spPr>
        <a:xfrm>
          <a:off x="8450795" y="945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114373</xdr:rowOff>
    </xdr:from>
    <xdr:to>
      <xdr:col>41</xdr:col>
      <xdr:colOff>101600</xdr:colOff>
      <xdr:row>56</xdr:row>
      <xdr:rowOff>44523</xdr:rowOff>
    </xdr:to>
    <xdr:sp macro="" textlink="">
      <xdr:nvSpPr>
        <xdr:cNvPr id="369" name="楕円 368"/>
        <xdr:cNvSpPr/>
      </xdr:nvSpPr>
      <xdr:spPr>
        <a:xfrm>
          <a:off x="7810500" y="95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61050</xdr:rowOff>
    </xdr:from>
    <xdr:ext cx="599010" cy="259045"/>
    <xdr:sp macro="" textlink="">
      <xdr:nvSpPr>
        <xdr:cNvPr id="370" name="テキスト ボックス 369"/>
        <xdr:cNvSpPr txBox="1"/>
      </xdr:nvSpPr>
      <xdr:spPr>
        <a:xfrm>
          <a:off x="7561795" y="931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105555</xdr:rowOff>
    </xdr:from>
    <xdr:to>
      <xdr:col>36</xdr:col>
      <xdr:colOff>165100</xdr:colOff>
      <xdr:row>55</xdr:row>
      <xdr:rowOff>35705</xdr:rowOff>
    </xdr:to>
    <xdr:sp macro="" textlink="">
      <xdr:nvSpPr>
        <xdr:cNvPr id="371" name="楕円 370"/>
        <xdr:cNvSpPr/>
      </xdr:nvSpPr>
      <xdr:spPr>
        <a:xfrm>
          <a:off x="6921500" y="93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52232</xdr:rowOff>
    </xdr:from>
    <xdr:ext cx="599010" cy="259045"/>
    <xdr:sp macro="" textlink="">
      <xdr:nvSpPr>
        <xdr:cNvPr id="372" name="テキスト ボックス 371"/>
        <xdr:cNvSpPr txBox="1"/>
      </xdr:nvSpPr>
      <xdr:spPr>
        <a:xfrm>
          <a:off x="6672795" y="913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39391</xdr:rowOff>
    </xdr:from>
    <xdr:to>
      <xdr:col>54</xdr:col>
      <xdr:colOff>189865</xdr:colOff>
      <xdr:row>77</xdr:row>
      <xdr:rowOff>89979</xdr:rowOff>
    </xdr:to>
    <xdr:cxnSp macro="">
      <xdr:nvCxnSpPr>
        <xdr:cNvPr id="392" name="直線コネクタ 391"/>
        <xdr:cNvCxnSpPr/>
      </xdr:nvCxnSpPr>
      <xdr:spPr>
        <a:xfrm flipV="1">
          <a:off x="10475595" y="12212341"/>
          <a:ext cx="1270" cy="107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93806</xdr:rowOff>
    </xdr:from>
    <xdr:ext cx="469744" cy="259045"/>
    <xdr:sp macro="" textlink="">
      <xdr:nvSpPr>
        <xdr:cNvPr id="393" name="普通建設事業費 （ うち新規整備　）最小値テキスト"/>
        <xdr:cNvSpPr txBox="1"/>
      </xdr:nvSpPr>
      <xdr:spPr>
        <a:xfrm>
          <a:off x="10528300" y="1329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89979</xdr:rowOff>
    </xdr:from>
    <xdr:to>
      <xdr:col>55</xdr:col>
      <xdr:colOff>88900</xdr:colOff>
      <xdr:row>77</xdr:row>
      <xdr:rowOff>89979</xdr:rowOff>
    </xdr:to>
    <xdr:cxnSp macro="">
      <xdr:nvCxnSpPr>
        <xdr:cNvPr id="394" name="直線コネクタ 393"/>
        <xdr:cNvCxnSpPr/>
      </xdr:nvCxnSpPr>
      <xdr:spPr>
        <a:xfrm>
          <a:off x="10388600" y="1329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157518</xdr:rowOff>
    </xdr:from>
    <xdr:ext cx="534377" cy="259045"/>
    <xdr:sp macro="" textlink="">
      <xdr:nvSpPr>
        <xdr:cNvPr id="395" name="普通建設事業費 （ うち新規整備　）最大値テキスト"/>
        <xdr:cNvSpPr txBox="1"/>
      </xdr:nvSpPr>
      <xdr:spPr>
        <a:xfrm>
          <a:off x="10528300" y="119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39391</xdr:rowOff>
    </xdr:from>
    <xdr:to>
      <xdr:col>55</xdr:col>
      <xdr:colOff>88900</xdr:colOff>
      <xdr:row>71</xdr:row>
      <xdr:rowOff>39391</xdr:rowOff>
    </xdr:to>
    <xdr:cxnSp macro="">
      <xdr:nvCxnSpPr>
        <xdr:cNvPr id="396" name="直線コネクタ 395"/>
        <xdr:cNvCxnSpPr/>
      </xdr:nvCxnSpPr>
      <xdr:spPr>
        <a:xfrm>
          <a:off x="10388600" y="1221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68559</xdr:rowOff>
    </xdr:from>
    <xdr:to>
      <xdr:col>55</xdr:col>
      <xdr:colOff>0</xdr:colOff>
      <xdr:row>73</xdr:row>
      <xdr:rowOff>89111</xdr:rowOff>
    </xdr:to>
    <xdr:cxnSp macro="">
      <xdr:nvCxnSpPr>
        <xdr:cNvPr id="397" name="直線コネクタ 396"/>
        <xdr:cNvCxnSpPr/>
      </xdr:nvCxnSpPr>
      <xdr:spPr>
        <a:xfrm>
          <a:off x="9639300" y="12412959"/>
          <a:ext cx="8382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167408</xdr:rowOff>
    </xdr:from>
    <xdr:ext cx="534377" cy="259045"/>
    <xdr:sp macro="" textlink="">
      <xdr:nvSpPr>
        <xdr:cNvPr id="398" name="普通建設事業費 （ うち新規整備　）平均値テキスト"/>
        <xdr:cNvSpPr txBox="1"/>
      </xdr:nvSpPr>
      <xdr:spPr>
        <a:xfrm>
          <a:off x="10528300" y="1268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17531</xdr:rowOff>
    </xdr:from>
    <xdr:to>
      <xdr:col>55</xdr:col>
      <xdr:colOff>50800</xdr:colOff>
      <xdr:row>74</xdr:row>
      <xdr:rowOff>119131</xdr:rowOff>
    </xdr:to>
    <xdr:sp macro="" textlink="">
      <xdr:nvSpPr>
        <xdr:cNvPr id="399" name="フローチャート: 判断 398"/>
        <xdr:cNvSpPr/>
      </xdr:nvSpPr>
      <xdr:spPr>
        <a:xfrm>
          <a:off x="104267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169190</xdr:rowOff>
    </xdr:from>
    <xdr:to>
      <xdr:col>50</xdr:col>
      <xdr:colOff>114300</xdr:colOff>
      <xdr:row>72</xdr:row>
      <xdr:rowOff>68559</xdr:rowOff>
    </xdr:to>
    <xdr:cxnSp macro="">
      <xdr:nvCxnSpPr>
        <xdr:cNvPr id="400" name="直線コネクタ 399"/>
        <xdr:cNvCxnSpPr/>
      </xdr:nvCxnSpPr>
      <xdr:spPr>
        <a:xfrm>
          <a:off x="8750300" y="12342140"/>
          <a:ext cx="889000" cy="7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79596</xdr:rowOff>
    </xdr:from>
    <xdr:to>
      <xdr:col>50</xdr:col>
      <xdr:colOff>165100</xdr:colOff>
      <xdr:row>74</xdr:row>
      <xdr:rowOff>9746</xdr:rowOff>
    </xdr:to>
    <xdr:sp macro="" textlink="">
      <xdr:nvSpPr>
        <xdr:cNvPr id="401" name="フローチャート: 判断 400"/>
        <xdr:cNvSpPr/>
      </xdr:nvSpPr>
      <xdr:spPr>
        <a:xfrm>
          <a:off x="9588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873</xdr:rowOff>
    </xdr:from>
    <xdr:ext cx="534377" cy="259045"/>
    <xdr:sp macro="" textlink="">
      <xdr:nvSpPr>
        <xdr:cNvPr id="402" name="テキスト ボックス 401"/>
        <xdr:cNvSpPr txBox="1"/>
      </xdr:nvSpPr>
      <xdr:spPr>
        <a:xfrm>
          <a:off x="9359411" y="126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107765</xdr:rowOff>
    </xdr:from>
    <xdr:to>
      <xdr:col>45</xdr:col>
      <xdr:colOff>177800</xdr:colOff>
      <xdr:row>71</xdr:row>
      <xdr:rowOff>169190</xdr:rowOff>
    </xdr:to>
    <xdr:cxnSp macro="">
      <xdr:nvCxnSpPr>
        <xdr:cNvPr id="403" name="直線コネクタ 402"/>
        <xdr:cNvCxnSpPr/>
      </xdr:nvCxnSpPr>
      <xdr:spPr>
        <a:xfrm>
          <a:off x="7861300" y="12109265"/>
          <a:ext cx="889000" cy="2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69629</xdr:rowOff>
    </xdr:from>
    <xdr:to>
      <xdr:col>46</xdr:col>
      <xdr:colOff>38100</xdr:colOff>
      <xdr:row>73</xdr:row>
      <xdr:rowOff>171229</xdr:rowOff>
    </xdr:to>
    <xdr:sp macro="" textlink="">
      <xdr:nvSpPr>
        <xdr:cNvPr id="404" name="フローチャート: 判断 403"/>
        <xdr:cNvSpPr/>
      </xdr:nvSpPr>
      <xdr:spPr>
        <a:xfrm>
          <a:off x="8699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162356</xdr:rowOff>
    </xdr:from>
    <xdr:ext cx="534377" cy="259045"/>
    <xdr:sp macro="" textlink="">
      <xdr:nvSpPr>
        <xdr:cNvPr id="405" name="テキスト ボックス 404"/>
        <xdr:cNvSpPr txBox="1"/>
      </xdr:nvSpPr>
      <xdr:spPr>
        <a:xfrm>
          <a:off x="8483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130939</xdr:rowOff>
    </xdr:from>
    <xdr:to>
      <xdr:col>41</xdr:col>
      <xdr:colOff>101600</xdr:colOff>
      <xdr:row>73</xdr:row>
      <xdr:rowOff>61089</xdr:rowOff>
    </xdr:to>
    <xdr:sp macro="" textlink="">
      <xdr:nvSpPr>
        <xdr:cNvPr id="406" name="フローチャート: 判断 405"/>
        <xdr:cNvSpPr/>
      </xdr:nvSpPr>
      <xdr:spPr>
        <a:xfrm>
          <a:off x="7810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52216</xdr:rowOff>
    </xdr:from>
    <xdr:ext cx="534377" cy="259045"/>
    <xdr:sp macro="" textlink="">
      <xdr:nvSpPr>
        <xdr:cNvPr id="407" name="テキスト ボックス 406"/>
        <xdr:cNvSpPr txBox="1"/>
      </xdr:nvSpPr>
      <xdr:spPr>
        <a:xfrm>
          <a:off x="7594111" y="125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38311</xdr:rowOff>
    </xdr:from>
    <xdr:to>
      <xdr:col>55</xdr:col>
      <xdr:colOff>50800</xdr:colOff>
      <xdr:row>73</xdr:row>
      <xdr:rowOff>139911</xdr:rowOff>
    </xdr:to>
    <xdr:sp macro="" textlink="">
      <xdr:nvSpPr>
        <xdr:cNvPr id="413" name="楕円 412"/>
        <xdr:cNvSpPr/>
      </xdr:nvSpPr>
      <xdr:spPr>
        <a:xfrm>
          <a:off x="10426700" y="125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61188</xdr:rowOff>
    </xdr:from>
    <xdr:ext cx="534377" cy="259045"/>
    <xdr:sp macro="" textlink="">
      <xdr:nvSpPr>
        <xdr:cNvPr id="414" name="普通建設事業費 （ うち新規整備　）該当値テキスト"/>
        <xdr:cNvSpPr txBox="1"/>
      </xdr:nvSpPr>
      <xdr:spPr>
        <a:xfrm>
          <a:off x="10528300" y="1240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17759</xdr:rowOff>
    </xdr:from>
    <xdr:to>
      <xdr:col>50</xdr:col>
      <xdr:colOff>165100</xdr:colOff>
      <xdr:row>72</xdr:row>
      <xdr:rowOff>119359</xdr:rowOff>
    </xdr:to>
    <xdr:sp macro="" textlink="">
      <xdr:nvSpPr>
        <xdr:cNvPr id="415" name="楕円 414"/>
        <xdr:cNvSpPr/>
      </xdr:nvSpPr>
      <xdr:spPr>
        <a:xfrm>
          <a:off x="9588500" y="123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135886</xdr:rowOff>
    </xdr:from>
    <xdr:ext cx="534377" cy="259045"/>
    <xdr:sp macro="" textlink="">
      <xdr:nvSpPr>
        <xdr:cNvPr id="416" name="テキスト ボックス 415"/>
        <xdr:cNvSpPr txBox="1"/>
      </xdr:nvSpPr>
      <xdr:spPr>
        <a:xfrm>
          <a:off x="9359411" y="121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118390</xdr:rowOff>
    </xdr:from>
    <xdr:to>
      <xdr:col>46</xdr:col>
      <xdr:colOff>38100</xdr:colOff>
      <xdr:row>72</xdr:row>
      <xdr:rowOff>48540</xdr:rowOff>
    </xdr:to>
    <xdr:sp macro="" textlink="">
      <xdr:nvSpPr>
        <xdr:cNvPr id="417" name="楕円 416"/>
        <xdr:cNvSpPr/>
      </xdr:nvSpPr>
      <xdr:spPr>
        <a:xfrm>
          <a:off x="8699500" y="122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65067</xdr:rowOff>
    </xdr:from>
    <xdr:ext cx="534377" cy="259045"/>
    <xdr:sp macro="" textlink="">
      <xdr:nvSpPr>
        <xdr:cNvPr id="418" name="テキスト ボックス 417"/>
        <xdr:cNvSpPr txBox="1"/>
      </xdr:nvSpPr>
      <xdr:spPr>
        <a:xfrm>
          <a:off x="8483111" y="120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56965</xdr:rowOff>
    </xdr:from>
    <xdr:to>
      <xdr:col>41</xdr:col>
      <xdr:colOff>101600</xdr:colOff>
      <xdr:row>70</xdr:row>
      <xdr:rowOff>158565</xdr:rowOff>
    </xdr:to>
    <xdr:sp macro="" textlink="">
      <xdr:nvSpPr>
        <xdr:cNvPr id="419" name="楕円 418"/>
        <xdr:cNvSpPr/>
      </xdr:nvSpPr>
      <xdr:spPr>
        <a:xfrm>
          <a:off x="7810500" y="120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3642</xdr:rowOff>
    </xdr:from>
    <xdr:ext cx="534377" cy="259045"/>
    <xdr:sp macro="" textlink="">
      <xdr:nvSpPr>
        <xdr:cNvPr id="420" name="テキスト ボックス 419"/>
        <xdr:cNvSpPr txBox="1"/>
      </xdr:nvSpPr>
      <xdr:spPr>
        <a:xfrm>
          <a:off x="7594111" y="118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9" name="テキスト ボックス 42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1" name="テキスト ボックス 43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9" name="テキスト ボックス 43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3" name="直線コネクタ 442"/>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4" name="普通建設事業費 （ うち更新整備　）最小値テキスト"/>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45" name="直線コネクタ 444"/>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46" name="普通建設事業費 （ うち更新整備　）最大値テキスト"/>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47" name="直線コネクタ 446"/>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160770</xdr:rowOff>
    </xdr:from>
    <xdr:to>
      <xdr:col>55</xdr:col>
      <xdr:colOff>0</xdr:colOff>
      <xdr:row>99</xdr:row>
      <xdr:rowOff>7607</xdr:rowOff>
    </xdr:to>
    <xdr:cxnSp macro="">
      <xdr:nvCxnSpPr>
        <xdr:cNvPr id="448" name="直線コネクタ 447"/>
        <xdr:cNvCxnSpPr/>
      </xdr:nvCxnSpPr>
      <xdr:spPr>
        <a:xfrm flipV="1">
          <a:off x="9639300" y="16791420"/>
          <a:ext cx="838200" cy="18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130960</xdr:rowOff>
    </xdr:from>
    <xdr:ext cx="534377" cy="259045"/>
    <xdr:sp macro="" textlink="">
      <xdr:nvSpPr>
        <xdr:cNvPr id="449" name="普通建設事業費 （ うち更新整備　）平均値テキスト"/>
        <xdr:cNvSpPr txBox="1"/>
      </xdr:nvSpPr>
      <xdr:spPr>
        <a:xfrm>
          <a:off x="10528300" y="16418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0" name="フローチャート: 判断 449"/>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7607</xdr:rowOff>
    </xdr:from>
    <xdr:to>
      <xdr:col>50</xdr:col>
      <xdr:colOff>114300</xdr:colOff>
      <xdr:row>99</xdr:row>
      <xdr:rowOff>83522</xdr:rowOff>
    </xdr:to>
    <xdr:cxnSp macro="">
      <xdr:nvCxnSpPr>
        <xdr:cNvPr id="451" name="直線コネクタ 450"/>
        <xdr:cNvCxnSpPr/>
      </xdr:nvCxnSpPr>
      <xdr:spPr>
        <a:xfrm flipV="1">
          <a:off x="8750300" y="16981157"/>
          <a:ext cx="889000" cy="7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2" name="フローチャート: 判断 451"/>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72286</xdr:rowOff>
    </xdr:from>
    <xdr:ext cx="534377" cy="259045"/>
    <xdr:sp macro="" textlink="">
      <xdr:nvSpPr>
        <xdr:cNvPr id="453" name="テキスト ボックス 452"/>
        <xdr:cNvSpPr txBox="1"/>
      </xdr:nvSpPr>
      <xdr:spPr>
        <a:xfrm>
          <a:off x="9359411" y="165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64205</xdr:rowOff>
    </xdr:from>
    <xdr:to>
      <xdr:col>45</xdr:col>
      <xdr:colOff>177800</xdr:colOff>
      <xdr:row>99</xdr:row>
      <xdr:rowOff>83522</xdr:rowOff>
    </xdr:to>
    <xdr:cxnSp macro="">
      <xdr:nvCxnSpPr>
        <xdr:cNvPr id="454" name="直線コネクタ 453"/>
        <xdr:cNvCxnSpPr/>
      </xdr:nvCxnSpPr>
      <xdr:spPr>
        <a:xfrm>
          <a:off x="7861300" y="17037755"/>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35694</xdr:rowOff>
    </xdr:from>
    <xdr:to>
      <xdr:col>46</xdr:col>
      <xdr:colOff>38100</xdr:colOff>
      <xdr:row>98</xdr:row>
      <xdr:rowOff>137294</xdr:rowOff>
    </xdr:to>
    <xdr:sp macro="" textlink="">
      <xdr:nvSpPr>
        <xdr:cNvPr id="455" name="フローチャート: 判断 454"/>
        <xdr:cNvSpPr/>
      </xdr:nvSpPr>
      <xdr:spPr>
        <a:xfrm>
          <a:off x="8699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153821</xdr:rowOff>
    </xdr:from>
    <xdr:ext cx="534377" cy="259045"/>
    <xdr:sp macro="" textlink="">
      <xdr:nvSpPr>
        <xdr:cNvPr id="456" name="テキスト ボックス 455"/>
        <xdr:cNvSpPr txBox="1"/>
      </xdr:nvSpPr>
      <xdr:spPr>
        <a:xfrm>
          <a:off x="8483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124391</xdr:rowOff>
    </xdr:from>
    <xdr:to>
      <xdr:col>41</xdr:col>
      <xdr:colOff>101600</xdr:colOff>
      <xdr:row>99</xdr:row>
      <xdr:rowOff>54541</xdr:rowOff>
    </xdr:to>
    <xdr:sp macro="" textlink="">
      <xdr:nvSpPr>
        <xdr:cNvPr id="457" name="フローチャート: 判断 456"/>
        <xdr:cNvSpPr/>
      </xdr:nvSpPr>
      <xdr:spPr>
        <a:xfrm>
          <a:off x="7810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71068</xdr:rowOff>
    </xdr:from>
    <xdr:ext cx="534377" cy="259045"/>
    <xdr:sp macro="" textlink="">
      <xdr:nvSpPr>
        <xdr:cNvPr id="458" name="テキスト ボックス 457"/>
        <xdr:cNvSpPr txBox="1"/>
      </xdr:nvSpPr>
      <xdr:spPr>
        <a:xfrm>
          <a:off x="7594111" y="167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109970</xdr:rowOff>
    </xdr:from>
    <xdr:to>
      <xdr:col>55</xdr:col>
      <xdr:colOff>50800</xdr:colOff>
      <xdr:row>98</xdr:row>
      <xdr:rowOff>40120</xdr:rowOff>
    </xdr:to>
    <xdr:sp macro="" textlink="">
      <xdr:nvSpPr>
        <xdr:cNvPr id="464" name="楕円 463"/>
        <xdr:cNvSpPr/>
      </xdr:nvSpPr>
      <xdr:spPr>
        <a:xfrm>
          <a:off x="10426700" y="167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88397</xdr:rowOff>
    </xdr:from>
    <xdr:ext cx="534377" cy="259045"/>
    <xdr:sp macro="" textlink="">
      <xdr:nvSpPr>
        <xdr:cNvPr id="465" name="普通建設事業費 （ うち更新整備　）該当値テキスト"/>
        <xdr:cNvSpPr txBox="1"/>
      </xdr:nvSpPr>
      <xdr:spPr>
        <a:xfrm>
          <a:off x="10528300" y="167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128257</xdr:rowOff>
    </xdr:from>
    <xdr:to>
      <xdr:col>50</xdr:col>
      <xdr:colOff>165100</xdr:colOff>
      <xdr:row>99</xdr:row>
      <xdr:rowOff>58407</xdr:rowOff>
    </xdr:to>
    <xdr:sp macro="" textlink="">
      <xdr:nvSpPr>
        <xdr:cNvPr id="466" name="楕円 465"/>
        <xdr:cNvSpPr/>
      </xdr:nvSpPr>
      <xdr:spPr>
        <a:xfrm>
          <a:off x="9588500" y="169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49534</xdr:rowOff>
    </xdr:from>
    <xdr:ext cx="534377" cy="259045"/>
    <xdr:sp macro="" textlink="">
      <xdr:nvSpPr>
        <xdr:cNvPr id="467" name="テキスト ボックス 466"/>
        <xdr:cNvSpPr txBox="1"/>
      </xdr:nvSpPr>
      <xdr:spPr>
        <a:xfrm>
          <a:off x="9359411" y="1702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32722</xdr:rowOff>
    </xdr:from>
    <xdr:to>
      <xdr:col>46</xdr:col>
      <xdr:colOff>38100</xdr:colOff>
      <xdr:row>99</xdr:row>
      <xdr:rowOff>134322</xdr:rowOff>
    </xdr:to>
    <xdr:sp macro="" textlink="">
      <xdr:nvSpPr>
        <xdr:cNvPr id="468" name="楕円 467"/>
        <xdr:cNvSpPr/>
      </xdr:nvSpPr>
      <xdr:spPr>
        <a:xfrm>
          <a:off x="8699500" y="170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125449</xdr:rowOff>
    </xdr:from>
    <xdr:ext cx="534377" cy="259045"/>
    <xdr:sp macro="" textlink="">
      <xdr:nvSpPr>
        <xdr:cNvPr id="469" name="テキスト ボックス 468"/>
        <xdr:cNvSpPr txBox="1"/>
      </xdr:nvSpPr>
      <xdr:spPr>
        <a:xfrm>
          <a:off x="8483111" y="170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13405</xdr:rowOff>
    </xdr:from>
    <xdr:to>
      <xdr:col>41</xdr:col>
      <xdr:colOff>101600</xdr:colOff>
      <xdr:row>99</xdr:row>
      <xdr:rowOff>115005</xdr:rowOff>
    </xdr:to>
    <xdr:sp macro="" textlink="">
      <xdr:nvSpPr>
        <xdr:cNvPr id="470" name="楕円 469"/>
        <xdr:cNvSpPr/>
      </xdr:nvSpPr>
      <xdr:spPr>
        <a:xfrm>
          <a:off x="7810500" y="169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106132</xdr:rowOff>
    </xdr:from>
    <xdr:ext cx="534377" cy="259045"/>
    <xdr:sp macro="" textlink="">
      <xdr:nvSpPr>
        <xdr:cNvPr id="471" name="テキスト ボックス 470"/>
        <xdr:cNvSpPr txBox="1"/>
      </xdr:nvSpPr>
      <xdr:spPr>
        <a:xfrm>
          <a:off x="7594111" y="170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3" name="正方形/長方形 47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4" name="正方形/長方形 47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5" name="正方形/長方形 47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6" name="正方形/長方形 47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0" name="直線コネクタ 47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1" name="テキスト ボックス 48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2" name="直線コネクタ 48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3" name="テキスト ボックス 48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4" name="直線コネクタ 48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5" name="テキスト ボックス 48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6" name="直線コネクタ 48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7" name="テキスト ボックス 48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9" name="テキスト ボックス 48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23206</xdr:rowOff>
    </xdr:from>
    <xdr:to>
      <xdr:col>85</xdr:col>
      <xdr:colOff>126364</xdr:colOff>
      <xdr:row>38</xdr:row>
      <xdr:rowOff>126578</xdr:rowOff>
    </xdr:to>
    <xdr:cxnSp macro="">
      <xdr:nvCxnSpPr>
        <xdr:cNvPr id="491" name="直線コネクタ 490"/>
        <xdr:cNvCxnSpPr/>
      </xdr:nvCxnSpPr>
      <xdr:spPr>
        <a:xfrm flipV="1">
          <a:off x="16317595" y="5166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130405</xdr:rowOff>
    </xdr:from>
    <xdr:ext cx="378565" cy="259045"/>
    <xdr:sp macro="" textlink="">
      <xdr:nvSpPr>
        <xdr:cNvPr id="492" name="災害復旧事業費最小値テキスト"/>
        <xdr:cNvSpPr txBox="1"/>
      </xdr:nvSpPr>
      <xdr:spPr>
        <a:xfrm>
          <a:off x="16370300" y="664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126578</xdr:rowOff>
    </xdr:from>
    <xdr:to>
      <xdr:col>86</xdr:col>
      <xdr:colOff>25400</xdr:colOff>
      <xdr:row>38</xdr:row>
      <xdr:rowOff>126578</xdr:rowOff>
    </xdr:to>
    <xdr:cxnSp macro="">
      <xdr:nvCxnSpPr>
        <xdr:cNvPr id="493" name="直線コネクタ 492"/>
        <xdr:cNvCxnSpPr/>
      </xdr:nvCxnSpPr>
      <xdr:spPr>
        <a:xfrm>
          <a:off x="16230600" y="664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141333</xdr:rowOff>
    </xdr:from>
    <xdr:ext cx="534377" cy="259045"/>
    <xdr:sp macro="" textlink="">
      <xdr:nvSpPr>
        <xdr:cNvPr id="494" name="災害復旧事業費最大値テキスト"/>
        <xdr:cNvSpPr txBox="1"/>
      </xdr:nvSpPr>
      <xdr:spPr>
        <a:xfrm>
          <a:off x="16370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23206</xdr:rowOff>
    </xdr:from>
    <xdr:to>
      <xdr:col>86</xdr:col>
      <xdr:colOff>25400</xdr:colOff>
      <xdr:row>30</xdr:row>
      <xdr:rowOff>23206</xdr:rowOff>
    </xdr:to>
    <xdr:cxnSp macro="">
      <xdr:nvCxnSpPr>
        <xdr:cNvPr id="495" name="直線コネクタ 494"/>
        <xdr:cNvCxnSpPr/>
      </xdr:nvCxnSpPr>
      <xdr:spPr>
        <a:xfrm>
          <a:off x="16230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57541</xdr:rowOff>
    </xdr:from>
    <xdr:to>
      <xdr:col>85</xdr:col>
      <xdr:colOff>127000</xdr:colOff>
      <xdr:row>38</xdr:row>
      <xdr:rowOff>58135</xdr:rowOff>
    </xdr:to>
    <xdr:cxnSp macro="">
      <xdr:nvCxnSpPr>
        <xdr:cNvPr id="496" name="直線コネクタ 495"/>
        <xdr:cNvCxnSpPr/>
      </xdr:nvCxnSpPr>
      <xdr:spPr>
        <a:xfrm>
          <a:off x="15481300" y="6572641"/>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76390</xdr:rowOff>
    </xdr:from>
    <xdr:ext cx="469744" cy="259045"/>
    <xdr:sp macro="" textlink="">
      <xdr:nvSpPr>
        <xdr:cNvPr id="497" name="災害復旧事業費平均値テキスト"/>
        <xdr:cNvSpPr txBox="1"/>
      </xdr:nvSpPr>
      <xdr:spPr>
        <a:xfrm>
          <a:off x="16370300" y="624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53513</xdr:rowOff>
    </xdr:from>
    <xdr:to>
      <xdr:col>85</xdr:col>
      <xdr:colOff>177800</xdr:colOff>
      <xdr:row>37</xdr:row>
      <xdr:rowOff>155113</xdr:rowOff>
    </xdr:to>
    <xdr:sp macro="" textlink="">
      <xdr:nvSpPr>
        <xdr:cNvPr id="498" name="フローチャート: 判断 497"/>
        <xdr:cNvSpPr/>
      </xdr:nvSpPr>
      <xdr:spPr>
        <a:xfrm>
          <a:off x="162687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158354</xdr:rowOff>
    </xdr:from>
    <xdr:to>
      <xdr:col>81</xdr:col>
      <xdr:colOff>50800</xdr:colOff>
      <xdr:row>38</xdr:row>
      <xdr:rowOff>57541</xdr:rowOff>
    </xdr:to>
    <xdr:cxnSp macro="">
      <xdr:nvCxnSpPr>
        <xdr:cNvPr id="499" name="直線コネクタ 498"/>
        <xdr:cNvCxnSpPr/>
      </xdr:nvCxnSpPr>
      <xdr:spPr>
        <a:xfrm>
          <a:off x="14592300" y="6502004"/>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00" name="フローチャート: 判断 499"/>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01" name="テキスト ボックス 500"/>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82504</xdr:rowOff>
    </xdr:from>
    <xdr:to>
      <xdr:col>76</xdr:col>
      <xdr:colOff>114300</xdr:colOff>
      <xdr:row>37</xdr:row>
      <xdr:rowOff>158354</xdr:rowOff>
    </xdr:to>
    <xdr:cxnSp macro="">
      <xdr:nvCxnSpPr>
        <xdr:cNvPr id="502" name="直線コネクタ 501"/>
        <xdr:cNvCxnSpPr/>
      </xdr:nvCxnSpPr>
      <xdr:spPr>
        <a:xfrm>
          <a:off x="13703300" y="6426154"/>
          <a:ext cx="8890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03" name="フローチャート: 判断 502"/>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04" name="テキスト ボックス 503"/>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153005</xdr:rowOff>
    </xdr:from>
    <xdr:to>
      <xdr:col>71</xdr:col>
      <xdr:colOff>177800</xdr:colOff>
      <xdr:row>37</xdr:row>
      <xdr:rowOff>82504</xdr:rowOff>
    </xdr:to>
    <xdr:cxnSp macro="">
      <xdr:nvCxnSpPr>
        <xdr:cNvPr id="505" name="直線コネクタ 504"/>
        <xdr:cNvCxnSpPr/>
      </xdr:nvCxnSpPr>
      <xdr:spPr>
        <a:xfrm>
          <a:off x="12814300" y="6325205"/>
          <a:ext cx="889000" cy="10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06" name="フローチャート: 判断 505"/>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7800</xdr:rowOff>
    </xdr:from>
    <xdr:ext cx="469744" cy="259045"/>
    <xdr:sp macro="" textlink="">
      <xdr:nvSpPr>
        <xdr:cNvPr id="507" name="テキスト ボックス 506"/>
        <xdr:cNvSpPr txBox="1"/>
      </xdr:nvSpPr>
      <xdr:spPr>
        <a:xfrm>
          <a:off x="13468428" y="652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14011</xdr:rowOff>
    </xdr:from>
    <xdr:to>
      <xdr:col>67</xdr:col>
      <xdr:colOff>101600</xdr:colOff>
      <xdr:row>38</xdr:row>
      <xdr:rowOff>115611</xdr:rowOff>
    </xdr:to>
    <xdr:sp macro="" textlink="">
      <xdr:nvSpPr>
        <xdr:cNvPr id="508" name="フローチャート: 判断 507"/>
        <xdr:cNvSpPr/>
      </xdr:nvSpPr>
      <xdr:spPr>
        <a:xfrm>
          <a:off x="12763500" y="652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106738</xdr:rowOff>
    </xdr:from>
    <xdr:ext cx="469744" cy="259045"/>
    <xdr:sp macro="" textlink="">
      <xdr:nvSpPr>
        <xdr:cNvPr id="509" name="テキスト ボックス 508"/>
        <xdr:cNvSpPr txBox="1"/>
      </xdr:nvSpPr>
      <xdr:spPr>
        <a:xfrm>
          <a:off x="12579428" y="662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7335</xdr:rowOff>
    </xdr:from>
    <xdr:to>
      <xdr:col>85</xdr:col>
      <xdr:colOff>177800</xdr:colOff>
      <xdr:row>38</xdr:row>
      <xdr:rowOff>108935</xdr:rowOff>
    </xdr:to>
    <xdr:sp macro="" textlink="">
      <xdr:nvSpPr>
        <xdr:cNvPr id="515" name="楕円 514"/>
        <xdr:cNvSpPr/>
      </xdr:nvSpPr>
      <xdr:spPr>
        <a:xfrm>
          <a:off x="162687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93713</xdr:rowOff>
    </xdr:from>
    <xdr:ext cx="469744" cy="259045"/>
    <xdr:sp macro="" textlink="">
      <xdr:nvSpPr>
        <xdr:cNvPr id="516" name="災害復旧事業費該当値テキスト"/>
        <xdr:cNvSpPr txBox="1"/>
      </xdr:nvSpPr>
      <xdr:spPr>
        <a:xfrm>
          <a:off x="16370300" y="643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6741</xdr:rowOff>
    </xdr:from>
    <xdr:to>
      <xdr:col>81</xdr:col>
      <xdr:colOff>101600</xdr:colOff>
      <xdr:row>38</xdr:row>
      <xdr:rowOff>108341</xdr:rowOff>
    </xdr:to>
    <xdr:sp macro="" textlink="">
      <xdr:nvSpPr>
        <xdr:cNvPr id="517" name="楕円 516"/>
        <xdr:cNvSpPr/>
      </xdr:nvSpPr>
      <xdr:spPr>
        <a:xfrm>
          <a:off x="15430500" y="652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99468</xdr:rowOff>
    </xdr:from>
    <xdr:ext cx="469744" cy="259045"/>
    <xdr:sp macro="" textlink="">
      <xdr:nvSpPr>
        <xdr:cNvPr id="518" name="テキスト ボックス 517"/>
        <xdr:cNvSpPr txBox="1"/>
      </xdr:nvSpPr>
      <xdr:spPr>
        <a:xfrm>
          <a:off x="15233728" y="661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107554</xdr:rowOff>
    </xdr:from>
    <xdr:to>
      <xdr:col>76</xdr:col>
      <xdr:colOff>165100</xdr:colOff>
      <xdr:row>38</xdr:row>
      <xdr:rowOff>37704</xdr:rowOff>
    </xdr:to>
    <xdr:sp macro="" textlink="">
      <xdr:nvSpPr>
        <xdr:cNvPr id="519" name="楕円 518"/>
        <xdr:cNvSpPr/>
      </xdr:nvSpPr>
      <xdr:spPr>
        <a:xfrm>
          <a:off x="14541500" y="64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28831</xdr:rowOff>
    </xdr:from>
    <xdr:ext cx="469744" cy="259045"/>
    <xdr:sp macro="" textlink="">
      <xdr:nvSpPr>
        <xdr:cNvPr id="520" name="テキスト ボックス 519"/>
        <xdr:cNvSpPr txBox="1"/>
      </xdr:nvSpPr>
      <xdr:spPr>
        <a:xfrm>
          <a:off x="14357428" y="65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31704</xdr:rowOff>
    </xdr:from>
    <xdr:to>
      <xdr:col>72</xdr:col>
      <xdr:colOff>38100</xdr:colOff>
      <xdr:row>37</xdr:row>
      <xdr:rowOff>133304</xdr:rowOff>
    </xdr:to>
    <xdr:sp macro="" textlink="">
      <xdr:nvSpPr>
        <xdr:cNvPr id="521" name="楕円 520"/>
        <xdr:cNvSpPr/>
      </xdr:nvSpPr>
      <xdr:spPr>
        <a:xfrm>
          <a:off x="13652500" y="63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149831</xdr:rowOff>
    </xdr:from>
    <xdr:ext cx="534377" cy="259045"/>
    <xdr:sp macro="" textlink="">
      <xdr:nvSpPr>
        <xdr:cNvPr id="522" name="テキスト ボックス 521"/>
        <xdr:cNvSpPr txBox="1"/>
      </xdr:nvSpPr>
      <xdr:spPr>
        <a:xfrm>
          <a:off x="13436111" y="61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102205</xdr:rowOff>
    </xdr:from>
    <xdr:to>
      <xdr:col>67</xdr:col>
      <xdr:colOff>101600</xdr:colOff>
      <xdr:row>37</xdr:row>
      <xdr:rowOff>32355</xdr:rowOff>
    </xdr:to>
    <xdr:sp macro="" textlink="">
      <xdr:nvSpPr>
        <xdr:cNvPr id="523" name="楕円 522"/>
        <xdr:cNvSpPr/>
      </xdr:nvSpPr>
      <xdr:spPr>
        <a:xfrm>
          <a:off x="12763500" y="62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48882</xdr:rowOff>
    </xdr:from>
    <xdr:ext cx="534377" cy="259045"/>
    <xdr:sp macro="" textlink="">
      <xdr:nvSpPr>
        <xdr:cNvPr id="524" name="テキスト ボックス 523"/>
        <xdr:cNvSpPr txBox="1"/>
      </xdr:nvSpPr>
      <xdr:spPr>
        <a:xfrm>
          <a:off x="12547111" y="60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6" name="正方形/長方形 52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7" name="正方形/長方形 52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8" name="正方形/長方形 52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9" name="正方形/長方形 52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5" name="フローチャート: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7" name="フローチャート: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8" name="テキスト ボックス 547"/>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0" name="フローチャート: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1" name="テキスト ボックス 55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3" name="フローチャート: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4" name="テキスト ボックス 55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5" name="フローチャート: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6" name="テキスト ボックス 55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4" name="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5" name="テキスト ボックス 564"/>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6" name="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7" name="テキスト ボックス 56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8" name="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69" name="テキスト ボックス 56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1" name="テキスト ボックス 57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3" name="正方形/長方形 57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4" name="正方形/長方形 57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5" name="正方形/長方形 57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6" name="正方形/長方形 57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0" name="テキスト ボックス 57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2" name="テキスト ボックス 58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0" name="テキスト ボックス 58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169483</xdr:rowOff>
    </xdr:from>
    <xdr:to>
      <xdr:col>85</xdr:col>
      <xdr:colOff>126364</xdr:colOff>
      <xdr:row>79</xdr:row>
      <xdr:rowOff>78925</xdr:rowOff>
    </xdr:to>
    <xdr:cxnSp macro="">
      <xdr:nvCxnSpPr>
        <xdr:cNvPr id="596" name="直線コネクタ 595"/>
        <xdr:cNvCxnSpPr/>
      </xdr:nvCxnSpPr>
      <xdr:spPr>
        <a:xfrm flipV="1">
          <a:off x="16317595" y="11999533"/>
          <a:ext cx="1269" cy="1623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82752</xdr:rowOff>
    </xdr:from>
    <xdr:ext cx="534377" cy="259045"/>
    <xdr:sp macro="" textlink="">
      <xdr:nvSpPr>
        <xdr:cNvPr id="597" name="公債費最小値テキスト"/>
        <xdr:cNvSpPr txBox="1"/>
      </xdr:nvSpPr>
      <xdr:spPr>
        <a:xfrm>
          <a:off x="16370300" y="136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78925</xdr:rowOff>
    </xdr:from>
    <xdr:to>
      <xdr:col>86</xdr:col>
      <xdr:colOff>25400</xdr:colOff>
      <xdr:row>79</xdr:row>
      <xdr:rowOff>78925</xdr:rowOff>
    </xdr:to>
    <xdr:cxnSp macro="">
      <xdr:nvCxnSpPr>
        <xdr:cNvPr id="598" name="直線コネクタ 597"/>
        <xdr:cNvCxnSpPr/>
      </xdr:nvCxnSpPr>
      <xdr:spPr>
        <a:xfrm>
          <a:off x="16230600" y="1362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116160</xdr:rowOff>
    </xdr:from>
    <xdr:ext cx="599010" cy="259045"/>
    <xdr:sp macro="" textlink="">
      <xdr:nvSpPr>
        <xdr:cNvPr id="599" name="公債費最大値テキスト"/>
        <xdr:cNvSpPr txBox="1"/>
      </xdr:nvSpPr>
      <xdr:spPr>
        <a:xfrm>
          <a:off x="16370300" y="1177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169483</xdr:rowOff>
    </xdr:from>
    <xdr:to>
      <xdr:col>86</xdr:col>
      <xdr:colOff>25400</xdr:colOff>
      <xdr:row>69</xdr:row>
      <xdr:rowOff>169483</xdr:rowOff>
    </xdr:to>
    <xdr:cxnSp macro="">
      <xdr:nvCxnSpPr>
        <xdr:cNvPr id="600" name="直線コネクタ 599"/>
        <xdr:cNvCxnSpPr/>
      </xdr:nvCxnSpPr>
      <xdr:spPr>
        <a:xfrm>
          <a:off x="16230600" y="1199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101719</xdr:rowOff>
    </xdr:from>
    <xdr:to>
      <xdr:col>85</xdr:col>
      <xdr:colOff>127000</xdr:colOff>
      <xdr:row>74</xdr:row>
      <xdr:rowOff>124220</xdr:rowOff>
    </xdr:to>
    <xdr:cxnSp macro="">
      <xdr:nvCxnSpPr>
        <xdr:cNvPr id="601" name="直線コネクタ 600"/>
        <xdr:cNvCxnSpPr/>
      </xdr:nvCxnSpPr>
      <xdr:spPr>
        <a:xfrm flipV="1">
          <a:off x="15481300" y="12789019"/>
          <a:ext cx="8382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103972</xdr:rowOff>
    </xdr:from>
    <xdr:ext cx="534377" cy="259045"/>
    <xdr:sp macro="" textlink="">
      <xdr:nvSpPr>
        <xdr:cNvPr id="602" name="公債費平均値テキスト"/>
        <xdr:cNvSpPr txBox="1"/>
      </xdr:nvSpPr>
      <xdr:spPr>
        <a:xfrm>
          <a:off x="16370300" y="124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81095</xdr:rowOff>
    </xdr:from>
    <xdr:to>
      <xdr:col>85</xdr:col>
      <xdr:colOff>177800</xdr:colOff>
      <xdr:row>74</xdr:row>
      <xdr:rowOff>11245</xdr:rowOff>
    </xdr:to>
    <xdr:sp macro="" textlink="">
      <xdr:nvSpPr>
        <xdr:cNvPr id="603" name="フローチャート: 判断 602"/>
        <xdr:cNvSpPr/>
      </xdr:nvSpPr>
      <xdr:spPr>
        <a:xfrm>
          <a:off x="16268700" y="125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35458</xdr:rowOff>
    </xdr:from>
    <xdr:to>
      <xdr:col>81</xdr:col>
      <xdr:colOff>50800</xdr:colOff>
      <xdr:row>74</xdr:row>
      <xdr:rowOff>124220</xdr:rowOff>
    </xdr:to>
    <xdr:cxnSp macro="">
      <xdr:nvCxnSpPr>
        <xdr:cNvPr id="604" name="直線コネクタ 603"/>
        <xdr:cNvCxnSpPr/>
      </xdr:nvCxnSpPr>
      <xdr:spPr>
        <a:xfrm>
          <a:off x="14592300" y="12722758"/>
          <a:ext cx="889000" cy="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76653</xdr:rowOff>
    </xdr:from>
    <xdr:to>
      <xdr:col>81</xdr:col>
      <xdr:colOff>101600</xdr:colOff>
      <xdr:row>74</xdr:row>
      <xdr:rowOff>6803</xdr:rowOff>
    </xdr:to>
    <xdr:sp macro="" textlink="">
      <xdr:nvSpPr>
        <xdr:cNvPr id="605" name="フローチャート: 判断 604"/>
        <xdr:cNvSpPr/>
      </xdr:nvSpPr>
      <xdr:spPr>
        <a:xfrm>
          <a:off x="15430500" y="1259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23330</xdr:rowOff>
    </xdr:from>
    <xdr:ext cx="534377" cy="259045"/>
    <xdr:sp macro="" textlink="">
      <xdr:nvSpPr>
        <xdr:cNvPr id="606" name="テキスト ボックス 605"/>
        <xdr:cNvSpPr txBox="1"/>
      </xdr:nvSpPr>
      <xdr:spPr>
        <a:xfrm>
          <a:off x="15201411" y="1236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35458</xdr:rowOff>
    </xdr:from>
    <xdr:to>
      <xdr:col>76</xdr:col>
      <xdr:colOff>114300</xdr:colOff>
      <xdr:row>74</xdr:row>
      <xdr:rowOff>160764</xdr:rowOff>
    </xdr:to>
    <xdr:cxnSp macro="">
      <xdr:nvCxnSpPr>
        <xdr:cNvPr id="607" name="直線コネクタ 606"/>
        <xdr:cNvCxnSpPr/>
      </xdr:nvCxnSpPr>
      <xdr:spPr>
        <a:xfrm flipV="1">
          <a:off x="13703300" y="12722758"/>
          <a:ext cx="889000" cy="1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135044</xdr:rowOff>
    </xdr:from>
    <xdr:to>
      <xdr:col>76</xdr:col>
      <xdr:colOff>165100</xdr:colOff>
      <xdr:row>72</xdr:row>
      <xdr:rowOff>65194</xdr:rowOff>
    </xdr:to>
    <xdr:sp macro="" textlink="">
      <xdr:nvSpPr>
        <xdr:cNvPr id="608" name="フローチャート: 判断 607"/>
        <xdr:cNvSpPr/>
      </xdr:nvSpPr>
      <xdr:spPr>
        <a:xfrm>
          <a:off x="14541500" y="1230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81721</xdr:rowOff>
    </xdr:from>
    <xdr:ext cx="534377" cy="259045"/>
    <xdr:sp macro="" textlink="">
      <xdr:nvSpPr>
        <xdr:cNvPr id="609" name="テキスト ボックス 608"/>
        <xdr:cNvSpPr txBox="1"/>
      </xdr:nvSpPr>
      <xdr:spPr>
        <a:xfrm>
          <a:off x="14325111" y="120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84411</xdr:rowOff>
    </xdr:from>
    <xdr:to>
      <xdr:col>71</xdr:col>
      <xdr:colOff>177800</xdr:colOff>
      <xdr:row>74</xdr:row>
      <xdr:rowOff>160764</xdr:rowOff>
    </xdr:to>
    <xdr:cxnSp macro="">
      <xdr:nvCxnSpPr>
        <xdr:cNvPr id="610" name="直線コネクタ 609"/>
        <xdr:cNvCxnSpPr/>
      </xdr:nvCxnSpPr>
      <xdr:spPr>
        <a:xfrm>
          <a:off x="12814300" y="12771711"/>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51377</xdr:rowOff>
    </xdr:from>
    <xdr:to>
      <xdr:col>72</xdr:col>
      <xdr:colOff>38100</xdr:colOff>
      <xdr:row>73</xdr:row>
      <xdr:rowOff>152977</xdr:rowOff>
    </xdr:to>
    <xdr:sp macro="" textlink="">
      <xdr:nvSpPr>
        <xdr:cNvPr id="611" name="フローチャート: 判断 610"/>
        <xdr:cNvSpPr/>
      </xdr:nvSpPr>
      <xdr:spPr>
        <a:xfrm>
          <a:off x="13652500" y="1256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169504</xdr:rowOff>
    </xdr:from>
    <xdr:ext cx="534377" cy="259045"/>
    <xdr:sp macro="" textlink="">
      <xdr:nvSpPr>
        <xdr:cNvPr id="612" name="テキスト ボックス 611"/>
        <xdr:cNvSpPr txBox="1"/>
      </xdr:nvSpPr>
      <xdr:spPr>
        <a:xfrm>
          <a:off x="13436111" y="123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58137</xdr:rowOff>
    </xdr:from>
    <xdr:to>
      <xdr:col>67</xdr:col>
      <xdr:colOff>101600</xdr:colOff>
      <xdr:row>72</xdr:row>
      <xdr:rowOff>159737</xdr:rowOff>
    </xdr:to>
    <xdr:sp macro="" textlink="">
      <xdr:nvSpPr>
        <xdr:cNvPr id="613" name="フローチャート: 判断 612"/>
        <xdr:cNvSpPr/>
      </xdr:nvSpPr>
      <xdr:spPr>
        <a:xfrm>
          <a:off x="12763500" y="1240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4814</xdr:rowOff>
    </xdr:from>
    <xdr:ext cx="534377" cy="259045"/>
    <xdr:sp macro="" textlink="">
      <xdr:nvSpPr>
        <xdr:cNvPr id="614" name="テキスト ボックス 613"/>
        <xdr:cNvSpPr txBox="1"/>
      </xdr:nvSpPr>
      <xdr:spPr>
        <a:xfrm>
          <a:off x="12547111" y="1217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50919</xdr:rowOff>
    </xdr:from>
    <xdr:to>
      <xdr:col>85</xdr:col>
      <xdr:colOff>177800</xdr:colOff>
      <xdr:row>74</xdr:row>
      <xdr:rowOff>152519</xdr:rowOff>
    </xdr:to>
    <xdr:sp macro="" textlink="">
      <xdr:nvSpPr>
        <xdr:cNvPr id="620" name="楕円 619"/>
        <xdr:cNvSpPr/>
      </xdr:nvSpPr>
      <xdr:spPr>
        <a:xfrm>
          <a:off x="16268700" y="127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29346</xdr:rowOff>
    </xdr:from>
    <xdr:ext cx="534377" cy="259045"/>
    <xdr:sp macro="" textlink="">
      <xdr:nvSpPr>
        <xdr:cNvPr id="621" name="公債費該当値テキスト"/>
        <xdr:cNvSpPr txBox="1"/>
      </xdr:nvSpPr>
      <xdr:spPr>
        <a:xfrm>
          <a:off x="16370300" y="127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73420</xdr:rowOff>
    </xdr:from>
    <xdr:to>
      <xdr:col>81</xdr:col>
      <xdr:colOff>101600</xdr:colOff>
      <xdr:row>75</xdr:row>
      <xdr:rowOff>3570</xdr:rowOff>
    </xdr:to>
    <xdr:sp macro="" textlink="">
      <xdr:nvSpPr>
        <xdr:cNvPr id="622" name="楕円 621"/>
        <xdr:cNvSpPr/>
      </xdr:nvSpPr>
      <xdr:spPr>
        <a:xfrm>
          <a:off x="15430500" y="12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166147</xdr:rowOff>
    </xdr:from>
    <xdr:ext cx="534377" cy="259045"/>
    <xdr:sp macro="" textlink="">
      <xdr:nvSpPr>
        <xdr:cNvPr id="623" name="テキスト ボックス 622"/>
        <xdr:cNvSpPr txBox="1"/>
      </xdr:nvSpPr>
      <xdr:spPr>
        <a:xfrm>
          <a:off x="15201411" y="128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156108</xdr:rowOff>
    </xdr:from>
    <xdr:to>
      <xdr:col>76</xdr:col>
      <xdr:colOff>165100</xdr:colOff>
      <xdr:row>74</xdr:row>
      <xdr:rowOff>86258</xdr:rowOff>
    </xdr:to>
    <xdr:sp macro="" textlink="">
      <xdr:nvSpPr>
        <xdr:cNvPr id="624" name="楕円 623"/>
        <xdr:cNvSpPr/>
      </xdr:nvSpPr>
      <xdr:spPr>
        <a:xfrm>
          <a:off x="14541500" y="126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77385</xdr:rowOff>
    </xdr:from>
    <xdr:ext cx="534377" cy="259045"/>
    <xdr:sp macro="" textlink="">
      <xdr:nvSpPr>
        <xdr:cNvPr id="625" name="テキスト ボックス 624"/>
        <xdr:cNvSpPr txBox="1"/>
      </xdr:nvSpPr>
      <xdr:spPr>
        <a:xfrm>
          <a:off x="14325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109964</xdr:rowOff>
    </xdr:from>
    <xdr:to>
      <xdr:col>72</xdr:col>
      <xdr:colOff>38100</xdr:colOff>
      <xdr:row>75</xdr:row>
      <xdr:rowOff>40114</xdr:rowOff>
    </xdr:to>
    <xdr:sp macro="" textlink="">
      <xdr:nvSpPr>
        <xdr:cNvPr id="626" name="楕円 625"/>
        <xdr:cNvSpPr/>
      </xdr:nvSpPr>
      <xdr:spPr>
        <a:xfrm>
          <a:off x="13652500" y="127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31241</xdr:rowOff>
    </xdr:from>
    <xdr:ext cx="534377" cy="259045"/>
    <xdr:sp macro="" textlink="">
      <xdr:nvSpPr>
        <xdr:cNvPr id="627" name="テキスト ボックス 626"/>
        <xdr:cNvSpPr txBox="1"/>
      </xdr:nvSpPr>
      <xdr:spPr>
        <a:xfrm>
          <a:off x="13436111" y="128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33611</xdr:rowOff>
    </xdr:from>
    <xdr:to>
      <xdr:col>67</xdr:col>
      <xdr:colOff>101600</xdr:colOff>
      <xdr:row>74</xdr:row>
      <xdr:rowOff>135211</xdr:rowOff>
    </xdr:to>
    <xdr:sp macro="" textlink="">
      <xdr:nvSpPr>
        <xdr:cNvPr id="628" name="楕円 627"/>
        <xdr:cNvSpPr/>
      </xdr:nvSpPr>
      <xdr:spPr>
        <a:xfrm>
          <a:off x="12763500" y="127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126338</xdr:rowOff>
    </xdr:from>
    <xdr:ext cx="534377" cy="259045"/>
    <xdr:sp macro="" textlink="">
      <xdr:nvSpPr>
        <xdr:cNvPr id="629" name="テキスト ボックス 628"/>
        <xdr:cNvSpPr txBox="1"/>
      </xdr:nvSpPr>
      <xdr:spPr>
        <a:xfrm>
          <a:off x="12547111" y="128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1" name="正方形/長方形 63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2" name="正方形/長方形 63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3" name="正方形/長方形 63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4" name="正方形/長方形 63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38" name="直線コネクタ 63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39" name="テキスト ボックス 63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0" name="直線コネクタ 63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1" name="テキスト ボックス 64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2" name="直線コネクタ 64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3" name="テキスト ボックス 64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4" name="直線コネクタ 64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5" name="テキスト ボックス 64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7" name="テキスト ボックス 64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54935</xdr:rowOff>
    </xdr:from>
    <xdr:to>
      <xdr:col>85</xdr:col>
      <xdr:colOff>126364</xdr:colOff>
      <xdr:row>97</xdr:row>
      <xdr:rowOff>71806</xdr:rowOff>
    </xdr:to>
    <xdr:cxnSp macro="">
      <xdr:nvCxnSpPr>
        <xdr:cNvPr id="649" name="直線コネクタ 648"/>
        <xdr:cNvCxnSpPr/>
      </xdr:nvCxnSpPr>
      <xdr:spPr>
        <a:xfrm flipV="1">
          <a:off x="16317595" y="15828335"/>
          <a:ext cx="1269" cy="874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75633</xdr:rowOff>
    </xdr:from>
    <xdr:ext cx="469744" cy="259045"/>
    <xdr:sp macro="" textlink="">
      <xdr:nvSpPr>
        <xdr:cNvPr id="650" name="積立金最小値テキスト"/>
        <xdr:cNvSpPr txBox="1"/>
      </xdr:nvSpPr>
      <xdr:spPr>
        <a:xfrm>
          <a:off x="16370300" y="167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71806</xdr:rowOff>
    </xdr:from>
    <xdr:to>
      <xdr:col>86</xdr:col>
      <xdr:colOff>25400</xdr:colOff>
      <xdr:row>97</xdr:row>
      <xdr:rowOff>71806</xdr:rowOff>
    </xdr:to>
    <xdr:cxnSp macro="">
      <xdr:nvCxnSpPr>
        <xdr:cNvPr id="651" name="直線コネクタ 650"/>
        <xdr:cNvCxnSpPr/>
      </xdr:nvCxnSpPr>
      <xdr:spPr>
        <a:xfrm>
          <a:off x="16230600" y="1670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1612</xdr:rowOff>
    </xdr:from>
    <xdr:ext cx="534377" cy="259045"/>
    <xdr:sp macro="" textlink="">
      <xdr:nvSpPr>
        <xdr:cNvPr id="652" name="積立金最大値テキスト"/>
        <xdr:cNvSpPr txBox="1"/>
      </xdr:nvSpPr>
      <xdr:spPr>
        <a:xfrm>
          <a:off x="16370300" y="156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54935</xdr:rowOff>
    </xdr:from>
    <xdr:to>
      <xdr:col>86</xdr:col>
      <xdr:colOff>25400</xdr:colOff>
      <xdr:row>92</xdr:row>
      <xdr:rowOff>54935</xdr:rowOff>
    </xdr:to>
    <xdr:cxnSp macro="">
      <xdr:nvCxnSpPr>
        <xdr:cNvPr id="653" name="直線コネクタ 652"/>
        <xdr:cNvCxnSpPr/>
      </xdr:nvCxnSpPr>
      <xdr:spPr>
        <a:xfrm>
          <a:off x="16230600" y="158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135311</xdr:rowOff>
    </xdr:from>
    <xdr:to>
      <xdr:col>85</xdr:col>
      <xdr:colOff>127000</xdr:colOff>
      <xdr:row>96</xdr:row>
      <xdr:rowOff>151175</xdr:rowOff>
    </xdr:to>
    <xdr:cxnSp macro="">
      <xdr:nvCxnSpPr>
        <xdr:cNvPr id="654" name="直線コネクタ 653"/>
        <xdr:cNvCxnSpPr/>
      </xdr:nvCxnSpPr>
      <xdr:spPr>
        <a:xfrm>
          <a:off x="15481300" y="16594511"/>
          <a:ext cx="8382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71131</xdr:rowOff>
    </xdr:from>
    <xdr:ext cx="534377" cy="259045"/>
    <xdr:sp macro="" textlink="">
      <xdr:nvSpPr>
        <xdr:cNvPr id="655" name="積立金平均値テキスト"/>
        <xdr:cNvSpPr txBox="1"/>
      </xdr:nvSpPr>
      <xdr:spPr>
        <a:xfrm>
          <a:off x="16370300" y="16187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48254</xdr:rowOff>
    </xdr:from>
    <xdr:to>
      <xdr:col>85</xdr:col>
      <xdr:colOff>177800</xdr:colOff>
      <xdr:row>95</xdr:row>
      <xdr:rowOff>149854</xdr:rowOff>
    </xdr:to>
    <xdr:sp macro="" textlink="">
      <xdr:nvSpPr>
        <xdr:cNvPr id="656" name="フローチャート: 判断 655"/>
        <xdr:cNvSpPr/>
      </xdr:nvSpPr>
      <xdr:spPr>
        <a:xfrm>
          <a:off x="162687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135311</xdr:rowOff>
    </xdr:from>
    <xdr:to>
      <xdr:col>81</xdr:col>
      <xdr:colOff>50800</xdr:colOff>
      <xdr:row>96</xdr:row>
      <xdr:rowOff>158810</xdr:rowOff>
    </xdr:to>
    <xdr:cxnSp macro="">
      <xdr:nvCxnSpPr>
        <xdr:cNvPr id="657" name="直線コネクタ 656"/>
        <xdr:cNvCxnSpPr/>
      </xdr:nvCxnSpPr>
      <xdr:spPr>
        <a:xfrm flipV="1">
          <a:off x="14592300" y="16594511"/>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88398</xdr:rowOff>
    </xdr:from>
    <xdr:to>
      <xdr:col>81</xdr:col>
      <xdr:colOff>101600</xdr:colOff>
      <xdr:row>95</xdr:row>
      <xdr:rowOff>18548</xdr:rowOff>
    </xdr:to>
    <xdr:sp macro="" textlink="">
      <xdr:nvSpPr>
        <xdr:cNvPr id="658" name="フローチャート: 判断 657"/>
        <xdr:cNvSpPr/>
      </xdr:nvSpPr>
      <xdr:spPr>
        <a:xfrm>
          <a:off x="15430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35075</xdr:rowOff>
    </xdr:from>
    <xdr:ext cx="534377" cy="259045"/>
    <xdr:sp macro="" textlink="">
      <xdr:nvSpPr>
        <xdr:cNvPr id="659" name="テキスト ボックス 658"/>
        <xdr:cNvSpPr txBox="1"/>
      </xdr:nvSpPr>
      <xdr:spPr>
        <a:xfrm>
          <a:off x="15201411" y="159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158810</xdr:rowOff>
    </xdr:from>
    <xdr:to>
      <xdr:col>76</xdr:col>
      <xdr:colOff>114300</xdr:colOff>
      <xdr:row>97</xdr:row>
      <xdr:rowOff>159680</xdr:rowOff>
    </xdr:to>
    <xdr:cxnSp macro="">
      <xdr:nvCxnSpPr>
        <xdr:cNvPr id="660" name="直線コネクタ 659"/>
        <xdr:cNvCxnSpPr/>
      </xdr:nvCxnSpPr>
      <xdr:spPr>
        <a:xfrm flipV="1">
          <a:off x="13703300" y="16618010"/>
          <a:ext cx="889000" cy="17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60280</xdr:rowOff>
    </xdr:from>
    <xdr:to>
      <xdr:col>76</xdr:col>
      <xdr:colOff>165100</xdr:colOff>
      <xdr:row>95</xdr:row>
      <xdr:rowOff>161880</xdr:rowOff>
    </xdr:to>
    <xdr:sp macro="" textlink="">
      <xdr:nvSpPr>
        <xdr:cNvPr id="661" name="フローチャート: 判断 660"/>
        <xdr:cNvSpPr/>
      </xdr:nvSpPr>
      <xdr:spPr>
        <a:xfrm>
          <a:off x="14541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6957</xdr:rowOff>
    </xdr:from>
    <xdr:ext cx="534377" cy="259045"/>
    <xdr:sp macro="" textlink="">
      <xdr:nvSpPr>
        <xdr:cNvPr id="662" name="テキスト ボックス 661"/>
        <xdr:cNvSpPr txBox="1"/>
      </xdr:nvSpPr>
      <xdr:spPr>
        <a:xfrm>
          <a:off x="14325111" y="161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28921</xdr:rowOff>
    </xdr:from>
    <xdr:to>
      <xdr:col>71</xdr:col>
      <xdr:colOff>177800</xdr:colOff>
      <xdr:row>97</xdr:row>
      <xdr:rowOff>159680</xdr:rowOff>
    </xdr:to>
    <xdr:cxnSp macro="">
      <xdr:nvCxnSpPr>
        <xdr:cNvPr id="663" name="直線コネクタ 662"/>
        <xdr:cNvCxnSpPr/>
      </xdr:nvCxnSpPr>
      <xdr:spPr>
        <a:xfrm>
          <a:off x="12814300" y="15802321"/>
          <a:ext cx="889000" cy="98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166213</xdr:rowOff>
    </xdr:from>
    <xdr:to>
      <xdr:col>72</xdr:col>
      <xdr:colOff>38100</xdr:colOff>
      <xdr:row>96</xdr:row>
      <xdr:rowOff>96363</xdr:rowOff>
    </xdr:to>
    <xdr:sp macro="" textlink="">
      <xdr:nvSpPr>
        <xdr:cNvPr id="664" name="フローチャート: 判断 663"/>
        <xdr:cNvSpPr/>
      </xdr:nvSpPr>
      <xdr:spPr>
        <a:xfrm>
          <a:off x="13652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112890</xdr:rowOff>
    </xdr:from>
    <xdr:ext cx="469744" cy="259045"/>
    <xdr:sp macro="" textlink="">
      <xdr:nvSpPr>
        <xdr:cNvPr id="665" name="テキスト ボックス 664"/>
        <xdr:cNvSpPr txBox="1"/>
      </xdr:nvSpPr>
      <xdr:spPr>
        <a:xfrm>
          <a:off x="13468428" y="162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89128</xdr:rowOff>
    </xdr:from>
    <xdr:to>
      <xdr:col>67</xdr:col>
      <xdr:colOff>101600</xdr:colOff>
      <xdr:row>92</xdr:row>
      <xdr:rowOff>19278</xdr:rowOff>
    </xdr:to>
    <xdr:sp macro="" textlink="">
      <xdr:nvSpPr>
        <xdr:cNvPr id="666" name="フローチャート: 判断 665"/>
        <xdr:cNvSpPr/>
      </xdr:nvSpPr>
      <xdr:spPr>
        <a:xfrm>
          <a:off x="12763500" y="1569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35805</xdr:rowOff>
    </xdr:from>
    <xdr:ext cx="534377" cy="259045"/>
    <xdr:sp macro="" textlink="">
      <xdr:nvSpPr>
        <xdr:cNvPr id="667" name="テキスト ボックス 666"/>
        <xdr:cNvSpPr txBox="1"/>
      </xdr:nvSpPr>
      <xdr:spPr>
        <a:xfrm>
          <a:off x="12547111" y="154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100375</xdr:rowOff>
    </xdr:from>
    <xdr:to>
      <xdr:col>85</xdr:col>
      <xdr:colOff>177800</xdr:colOff>
      <xdr:row>97</xdr:row>
      <xdr:rowOff>30525</xdr:rowOff>
    </xdr:to>
    <xdr:sp macro="" textlink="">
      <xdr:nvSpPr>
        <xdr:cNvPr id="673" name="楕円 672"/>
        <xdr:cNvSpPr/>
      </xdr:nvSpPr>
      <xdr:spPr>
        <a:xfrm>
          <a:off x="16268700" y="165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15302</xdr:rowOff>
    </xdr:from>
    <xdr:ext cx="469744" cy="259045"/>
    <xdr:sp macro="" textlink="">
      <xdr:nvSpPr>
        <xdr:cNvPr id="674" name="積立金該当値テキスト"/>
        <xdr:cNvSpPr txBox="1"/>
      </xdr:nvSpPr>
      <xdr:spPr>
        <a:xfrm>
          <a:off x="16370300" y="164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84511</xdr:rowOff>
    </xdr:from>
    <xdr:to>
      <xdr:col>81</xdr:col>
      <xdr:colOff>101600</xdr:colOff>
      <xdr:row>97</xdr:row>
      <xdr:rowOff>14661</xdr:rowOff>
    </xdr:to>
    <xdr:sp macro="" textlink="">
      <xdr:nvSpPr>
        <xdr:cNvPr id="675" name="楕円 674"/>
        <xdr:cNvSpPr/>
      </xdr:nvSpPr>
      <xdr:spPr>
        <a:xfrm>
          <a:off x="15430500" y="165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5788</xdr:rowOff>
    </xdr:from>
    <xdr:ext cx="469744" cy="259045"/>
    <xdr:sp macro="" textlink="">
      <xdr:nvSpPr>
        <xdr:cNvPr id="676" name="テキスト ボックス 675"/>
        <xdr:cNvSpPr txBox="1"/>
      </xdr:nvSpPr>
      <xdr:spPr>
        <a:xfrm>
          <a:off x="15233728" y="166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108010</xdr:rowOff>
    </xdr:from>
    <xdr:to>
      <xdr:col>76</xdr:col>
      <xdr:colOff>165100</xdr:colOff>
      <xdr:row>97</xdr:row>
      <xdr:rowOff>38160</xdr:rowOff>
    </xdr:to>
    <xdr:sp macro="" textlink="">
      <xdr:nvSpPr>
        <xdr:cNvPr id="677" name="楕円 676"/>
        <xdr:cNvSpPr/>
      </xdr:nvSpPr>
      <xdr:spPr>
        <a:xfrm>
          <a:off x="14541500" y="1656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29287</xdr:rowOff>
    </xdr:from>
    <xdr:ext cx="469744" cy="259045"/>
    <xdr:sp macro="" textlink="">
      <xdr:nvSpPr>
        <xdr:cNvPr id="678" name="テキスト ボックス 677"/>
        <xdr:cNvSpPr txBox="1"/>
      </xdr:nvSpPr>
      <xdr:spPr>
        <a:xfrm>
          <a:off x="14357428" y="1665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108880</xdr:rowOff>
    </xdr:from>
    <xdr:to>
      <xdr:col>72</xdr:col>
      <xdr:colOff>38100</xdr:colOff>
      <xdr:row>98</xdr:row>
      <xdr:rowOff>39030</xdr:rowOff>
    </xdr:to>
    <xdr:sp macro="" textlink="">
      <xdr:nvSpPr>
        <xdr:cNvPr id="679" name="楕円 678"/>
        <xdr:cNvSpPr/>
      </xdr:nvSpPr>
      <xdr:spPr>
        <a:xfrm>
          <a:off x="13652500" y="167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30157</xdr:rowOff>
    </xdr:from>
    <xdr:ext cx="469744" cy="259045"/>
    <xdr:sp macro="" textlink="">
      <xdr:nvSpPr>
        <xdr:cNvPr id="680" name="テキスト ボックス 679"/>
        <xdr:cNvSpPr txBox="1"/>
      </xdr:nvSpPr>
      <xdr:spPr>
        <a:xfrm>
          <a:off x="13468428" y="168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149571</xdr:rowOff>
    </xdr:from>
    <xdr:to>
      <xdr:col>67</xdr:col>
      <xdr:colOff>101600</xdr:colOff>
      <xdr:row>92</xdr:row>
      <xdr:rowOff>79721</xdr:rowOff>
    </xdr:to>
    <xdr:sp macro="" textlink="">
      <xdr:nvSpPr>
        <xdr:cNvPr id="681" name="楕円 680"/>
        <xdr:cNvSpPr/>
      </xdr:nvSpPr>
      <xdr:spPr>
        <a:xfrm>
          <a:off x="12763500" y="157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70848</xdr:rowOff>
    </xdr:from>
    <xdr:ext cx="534377" cy="259045"/>
    <xdr:sp macro="" textlink="">
      <xdr:nvSpPr>
        <xdr:cNvPr id="682" name="テキスト ボックス 681"/>
        <xdr:cNvSpPr txBox="1"/>
      </xdr:nvSpPr>
      <xdr:spPr>
        <a:xfrm>
          <a:off x="12547111" y="158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4" name="正方形/長方形 68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5" name="正方形/長方形 68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6" name="正方形/長方形 68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7" name="正方形/長方形 68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1" name="直線コネクタ 69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2" name="テキスト ボックス 69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3" name="直線コネクタ 69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4" name="テキスト ボックス 69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5" name="直線コネクタ 69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6" name="テキスト ボックス 69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7" name="直線コネクタ 69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698" name="テキスト ボックス 69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0" name="テキスト ボックス 69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55118</xdr:rowOff>
    </xdr:from>
    <xdr:to>
      <xdr:col>116</xdr:col>
      <xdr:colOff>62864</xdr:colOff>
      <xdr:row>38</xdr:row>
      <xdr:rowOff>139700</xdr:rowOff>
    </xdr:to>
    <xdr:cxnSp macro="">
      <xdr:nvCxnSpPr>
        <xdr:cNvPr id="702" name="直線コネクタ 701"/>
        <xdr:cNvCxnSpPr/>
      </xdr:nvCxnSpPr>
      <xdr:spPr>
        <a:xfrm flipV="1">
          <a:off x="22159595" y="6055868"/>
          <a:ext cx="1269"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4" name="直線コネクタ 70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1795</xdr:rowOff>
    </xdr:from>
    <xdr:ext cx="378565" cy="259045"/>
    <xdr:sp macro="" textlink="">
      <xdr:nvSpPr>
        <xdr:cNvPr id="705" name="投資及び出資金最大値テキスト"/>
        <xdr:cNvSpPr txBox="1"/>
      </xdr:nvSpPr>
      <xdr:spPr>
        <a:xfrm>
          <a:off x="22212300" y="5831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55118</xdr:rowOff>
    </xdr:from>
    <xdr:to>
      <xdr:col>116</xdr:col>
      <xdr:colOff>152400</xdr:colOff>
      <xdr:row>35</xdr:row>
      <xdr:rowOff>55118</xdr:rowOff>
    </xdr:to>
    <xdr:cxnSp macro="">
      <xdr:nvCxnSpPr>
        <xdr:cNvPr id="706" name="直線コネクタ 705"/>
        <xdr:cNvCxnSpPr/>
      </xdr:nvCxnSpPr>
      <xdr:spPr>
        <a:xfrm>
          <a:off x="22072600" y="605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4826</xdr:rowOff>
    </xdr:from>
    <xdr:to>
      <xdr:col>116</xdr:col>
      <xdr:colOff>63500</xdr:colOff>
      <xdr:row>38</xdr:row>
      <xdr:rowOff>125984</xdr:rowOff>
    </xdr:to>
    <xdr:cxnSp macro="">
      <xdr:nvCxnSpPr>
        <xdr:cNvPr id="707" name="直線コネクタ 706"/>
        <xdr:cNvCxnSpPr/>
      </xdr:nvCxnSpPr>
      <xdr:spPr>
        <a:xfrm>
          <a:off x="21323300" y="6519926"/>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08" name="投資及び出資金平均値テキスト"/>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09" name="フローチャート: 判断 708"/>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4826</xdr:rowOff>
    </xdr:from>
    <xdr:to>
      <xdr:col>111</xdr:col>
      <xdr:colOff>177800</xdr:colOff>
      <xdr:row>38</xdr:row>
      <xdr:rowOff>125984</xdr:rowOff>
    </xdr:to>
    <xdr:cxnSp macro="">
      <xdr:nvCxnSpPr>
        <xdr:cNvPr id="710" name="直線コネクタ 709"/>
        <xdr:cNvCxnSpPr/>
      </xdr:nvCxnSpPr>
      <xdr:spPr>
        <a:xfrm flipV="1">
          <a:off x="20434300" y="651992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100330</xdr:rowOff>
    </xdr:from>
    <xdr:to>
      <xdr:col>112</xdr:col>
      <xdr:colOff>38100</xdr:colOff>
      <xdr:row>37</xdr:row>
      <xdr:rowOff>30480</xdr:rowOff>
    </xdr:to>
    <xdr:sp macro="" textlink="">
      <xdr:nvSpPr>
        <xdr:cNvPr id="711" name="フローチャート: 判断 710"/>
        <xdr:cNvSpPr/>
      </xdr:nvSpPr>
      <xdr:spPr>
        <a:xfrm>
          <a:off x="21272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47007</xdr:rowOff>
    </xdr:from>
    <xdr:ext cx="378565" cy="259045"/>
    <xdr:sp macro="" textlink="">
      <xdr:nvSpPr>
        <xdr:cNvPr id="712" name="テキスト ボックス 711"/>
        <xdr:cNvSpPr txBox="1"/>
      </xdr:nvSpPr>
      <xdr:spPr>
        <a:xfrm>
          <a:off x="211213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125984</xdr:rowOff>
    </xdr:from>
    <xdr:to>
      <xdr:col>107</xdr:col>
      <xdr:colOff>50800</xdr:colOff>
      <xdr:row>38</xdr:row>
      <xdr:rowOff>125984</xdr:rowOff>
    </xdr:to>
    <xdr:cxnSp macro="">
      <xdr:nvCxnSpPr>
        <xdr:cNvPr id="713" name="直線コネクタ 712"/>
        <xdr:cNvCxnSpPr/>
      </xdr:nvCxnSpPr>
      <xdr:spPr>
        <a:xfrm>
          <a:off x="19545300" y="6641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66040</xdr:rowOff>
    </xdr:from>
    <xdr:to>
      <xdr:col>107</xdr:col>
      <xdr:colOff>101600</xdr:colOff>
      <xdr:row>36</xdr:row>
      <xdr:rowOff>167640</xdr:rowOff>
    </xdr:to>
    <xdr:sp macro="" textlink="">
      <xdr:nvSpPr>
        <xdr:cNvPr id="714" name="フローチャート: 判断 713"/>
        <xdr:cNvSpPr/>
      </xdr:nvSpPr>
      <xdr:spPr>
        <a:xfrm>
          <a:off x="20383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12717</xdr:rowOff>
    </xdr:from>
    <xdr:ext cx="378565" cy="259045"/>
    <xdr:sp macro="" textlink="">
      <xdr:nvSpPr>
        <xdr:cNvPr id="715" name="テキスト ボックス 714"/>
        <xdr:cNvSpPr txBox="1"/>
      </xdr:nvSpPr>
      <xdr:spPr>
        <a:xfrm>
          <a:off x="20245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112268</xdr:rowOff>
    </xdr:from>
    <xdr:to>
      <xdr:col>102</xdr:col>
      <xdr:colOff>114300</xdr:colOff>
      <xdr:row>38</xdr:row>
      <xdr:rowOff>125984</xdr:rowOff>
    </xdr:to>
    <xdr:cxnSp macro="">
      <xdr:nvCxnSpPr>
        <xdr:cNvPr id="716" name="直線コネクタ 715"/>
        <xdr:cNvCxnSpPr/>
      </xdr:nvCxnSpPr>
      <xdr:spPr>
        <a:xfrm>
          <a:off x="18656300" y="66273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166624</xdr:rowOff>
    </xdr:from>
    <xdr:to>
      <xdr:col>102</xdr:col>
      <xdr:colOff>165100</xdr:colOff>
      <xdr:row>36</xdr:row>
      <xdr:rowOff>96774</xdr:rowOff>
    </xdr:to>
    <xdr:sp macro="" textlink="">
      <xdr:nvSpPr>
        <xdr:cNvPr id="717" name="フローチャート: 判断 716"/>
        <xdr:cNvSpPr/>
      </xdr:nvSpPr>
      <xdr:spPr>
        <a:xfrm>
          <a:off x="1949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113301</xdr:rowOff>
    </xdr:from>
    <xdr:ext cx="378565" cy="259045"/>
    <xdr:sp macro="" textlink="">
      <xdr:nvSpPr>
        <xdr:cNvPr id="718" name="テキスト ボックス 717"/>
        <xdr:cNvSpPr txBox="1"/>
      </xdr:nvSpPr>
      <xdr:spPr>
        <a:xfrm>
          <a:off x="19356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59182</xdr:rowOff>
    </xdr:from>
    <xdr:to>
      <xdr:col>98</xdr:col>
      <xdr:colOff>38100</xdr:colOff>
      <xdr:row>31</xdr:row>
      <xdr:rowOff>160782</xdr:rowOff>
    </xdr:to>
    <xdr:sp macro="" textlink="">
      <xdr:nvSpPr>
        <xdr:cNvPr id="719" name="フローチャート: 判断 718"/>
        <xdr:cNvSpPr/>
      </xdr:nvSpPr>
      <xdr:spPr>
        <a:xfrm>
          <a:off x="18605500" y="537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5859</xdr:rowOff>
    </xdr:from>
    <xdr:ext cx="378565" cy="259045"/>
    <xdr:sp macro="" textlink="">
      <xdr:nvSpPr>
        <xdr:cNvPr id="720" name="テキスト ボックス 719"/>
        <xdr:cNvSpPr txBox="1"/>
      </xdr:nvSpPr>
      <xdr:spPr>
        <a:xfrm>
          <a:off x="18467017" y="514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75184</xdr:rowOff>
    </xdr:from>
    <xdr:to>
      <xdr:col>116</xdr:col>
      <xdr:colOff>114300</xdr:colOff>
      <xdr:row>39</xdr:row>
      <xdr:rowOff>5334</xdr:rowOff>
    </xdr:to>
    <xdr:sp macro="" textlink="">
      <xdr:nvSpPr>
        <xdr:cNvPr id="726" name="楕円 725"/>
        <xdr:cNvSpPr/>
      </xdr:nvSpPr>
      <xdr:spPr>
        <a:xfrm>
          <a:off x="22110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161561</xdr:rowOff>
    </xdr:from>
    <xdr:ext cx="249299" cy="259045"/>
    <xdr:sp macro="" textlink="">
      <xdr:nvSpPr>
        <xdr:cNvPr id="727" name="投資及び出資金該当値テキスト"/>
        <xdr:cNvSpPr txBox="1"/>
      </xdr:nvSpPr>
      <xdr:spPr>
        <a:xfrm>
          <a:off x="22212300" y="6505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125476</xdr:rowOff>
    </xdr:from>
    <xdr:to>
      <xdr:col>112</xdr:col>
      <xdr:colOff>38100</xdr:colOff>
      <xdr:row>38</xdr:row>
      <xdr:rowOff>55626</xdr:rowOff>
    </xdr:to>
    <xdr:sp macro="" textlink="">
      <xdr:nvSpPr>
        <xdr:cNvPr id="728" name="楕円 727"/>
        <xdr:cNvSpPr/>
      </xdr:nvSpPr>
      <xdr:spPr>
        <a:xfrm>
          <a:off x="21272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46753</xdr:rowOff>
    </xdr:from>
    <xdr:ext cx="313932" cy="259045"/>
    <xdr:sp macro="" textlink="">
      <xdr:nvSpPr>
        <xdr:cNvPr id="729" name="テキスト ボックス 728"/>
        <xdr:cNvSpPr txBox="1"/>
      </xdr:nvSpPr>
      <xdr:spPr>
        <a:xfrm>
          <a:off x="21153633" y="6561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75184</xdr:rowOff>
    </xdr:from>
    <xdr:to>
      <xdr:col>107</xdr:col>
      <xdr:colOff>101600</xdr:colOff>
      <xdr:row>39</xdr:row>
      <xdr:rowOff>5334</xdr:rowOff>
    </xdr:to>
    <xdr:sp macro="" textlink="">
      <xdr:nvSpPr>
        <xdr:cNvPr id="730" name="楕円 729"/>
        <xdr:cNvSpPr/>
      </xdr:nvSpPr>
      <xdr:spPr>
        <a:xfrm>
          <a:off x="20383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167911</xdr:rowOff>
    </xdr:from>
    <xdr:ext cx="249299" cy="259045"/>
    <xdr:sp macro="" textlink="">
      <xdr:nvSpPr>
        <xdr:cNvPr id="731" name="テキスト ボックス 730"/>
        <xdr:cNvSpPr txBox="1"/>
      </xdr:nvSpPr>
      <xdr:spPr>
        <a:xfrm>
          <a:off x="203096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75184</xdr:rowOff>
    </xdr:from>
    <xdr:to>
      <xdr:col>102</xdr:col>
      <xdr:colOff>165100</xdr:colOff>
      <xdr:row>39</xdr:row>
      <xdr:rowOff>5334</xdr:rowOff>
    </xdr:to>
    <xdr:sp macro="" textlink="">
      <xdr:nvSpPr>
        <xdr:cNvPr id="732" name="楕円 731"/>
        <xdr:cNvSpPr/>
      </xdr:nvSpPr>
      <xdr:spPr>
        <a:xfrm>
          <a:off x="19494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167911</xdr:rowOff>
    </xdr:from>
    <xdr:ext cx="249299" cy="259045"/>
    <xdr:sp macro="" textlink="">
      <xdr:nvSpPr>
        <xdr:cNvPr id="733" name="テキスト ボックス 732"/>
        <xdr:cNvSpPr txBox="1"/>
      </xdr:nvSpPr>
      <xdr:spPr>
        <a:xfrm>
          <a:off x="19420650" y="6683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61468</xdr:rowOff>
    </xdr:from>
    <xdr:to>
      <xdr:col>98</xdr:col>
      <xdr:colOff>38100</xdr:colOff>
      <xdr:row>38</xdr:row>
      <xdr:rowOff>163068</xdr:rowOff>
    </xdr:to>
    <xdr:sp macro="" textlink="">
      <xdr:nvSpPr>
        <xdr:cNvPr id="734" name="楕円 733"/>
        <xdr:cNvSpPr/>
      </xdr:nvSpPr>
      <xdr:spPr>
        <a:xfrm>
          <a:off x="18605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154195</xdr:rowOff>
    </xdr:from>
    <xdr:ext cx="313932" cy="259045"/>
    <xdr:sp macro="" textlink="">
      <xdr:nvSpPr>
        <xdr:cNvPr id="735" name="テキスト ボックス 734"/>
        <xdr:cNvSpPr txBox="1"/>
      </xdr:nvSpPr>
      <xdr:spPr>
        <a:xfrm>
          <a:off x="18499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7" name="正方形/長方形 73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8" name="正方形/長方形 73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39" name="正方形/長方形 73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0" name="正方形/長方形 73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5" name="テキスト ボックス 754"/>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7" name="テキスト ボックス 75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162642</xdr:rowOff>
    </xdr:from>
    <xdr:to>
      <xdr:col>116</xdr:col>
      <xdr:colOff>62864</xdr:colOff>
      <xdr:row>59</xdr:row>
      <xdr:rowOff>66842</xdr:rowOff>
    </xdr:to>
    <xdr:cxnSp macro="">
      <xdr:nvCxnSpPr>
        <xdr:cNvPr id="759" name="直線コネクタ 758"/>
        <xdr:cNvCxnSpPr/>
      </xdr:nvCxnSpPr>
      <xdr:spPr>
        <a:xfrm flipV="1">
          <a:off x="22159595" y="8563692"/>
          <a:ext cx="1269" cy="161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70669</xdr:rowOff>
    </xdr:from>
    <xdr:ext cx="469744" cy="259045"/>
    <xdr:sp macro="" textlink="">
      <xdr:nvSpPr>
        <xdr:cNvPr id="760" name="貸付金最小値テキスト"/>
        <xdr:cNvSpPr txBox="1"/>
      </xdr:nvSpPr>
      <xdr:spPr>
        <a:xfrm>
          <a:off x="22212300" y="101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66842</xdr:rowOff>
    </xdr:from>
    <xdr:to>
      <xdr:col>116</xdr:col>
      <xdr:colOff>152400</xdr:colOff>
      <xdr:row>59</xdr:row>
      <xdr:rowOff>66842</xdr:rowOff>
    </xdr:to>
    <xdr:cxnSp macro="">
      <xdr:nvCxnSpPr>
        <xdr:cNvPr id="761" name="直線コネクタ 760"/>
        <xdr:cNvCxnSpPr/>
      </xdr:nvCxnSpPr>
      <xdr:spPr>
        <a:xfrm>
          <a:off x="22072600" y="1018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109319</xdr:rowOff>
    </xdr:from>
    <xdr:ext cx="599010" cy="259045"/>
    <xdr:sp macro="" textlink="">
      <xdr:nvSpPr>
        <xdr:cNvPr id="762" name="貸付金最大値テキスト"/>
        <xdr:cNvSpPr txBox="1"/>
      </xdr:nvSpPr>
      <xdr:spPr>
        <a:xfrm>
          <a:off x="22212300" y="83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162642</xdr:rowOff>
    </xdr:from>
    <xdr:to>
      <xdr:col>116</xdr:col>
      <xdr:colOff>152400</xdr:colOff>
      <xdr:row>49</xdr:row>
      <xdr:rowOff>162642</xdr:rowOff>
    </xdr:to>
    <xdr:cxnSp macro="">
      <xdr:nvCxnSpPr>
        <xdr:cNvPr id="763" name="直線コネクタ 762"/>
        <xdr:cNvCxnSpPr/>
      </xdr:nvCxnSpPr>
      <xdr:spPr>
        <a:xfrm>
          <a:off x="22072600" y="85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18820</xdr:rowOff>
    </xdr:from>
    <xdr:to>
      <xdr:col>116</xdr:col>
      <xdr:colOff>63500</xdr:colOff>
      <xdr:row>53</xdr:row>
      <xdr:rowOff>146983</xdr:rowOff>
    </xdr:to>
    <xdr:cxnSp macro="">
      <xdr:nvCxnSpPr>
        <xdr:cNvPr id="764" name="直線コネクタ 763"/>
        <xdr:cNvCxnSpPr/>
      </xdr:nvCxnSpPr>
      <xdr:spPr>
        <a:xfrm>
          <a:off x="21323300" y="9105670"/>
          <a:ext cx="838200" cy="1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84962</xdr:rowOff>
    </xdr:from>
    <xdr:ext cx="534377" cy="259045"/>
    <xdr:sp macro="" textlink="">
      <xdr:nvSpPr>
        <xdr:cNvPr id="765" name="貸付金平均値テキスト"/>
        <xdr:cNvSpPr txBox="1"/>
      </xdr:nvSpPr>
      <xdr:spPr>
        <a:xfrm>
          <a:off x="22212300" y="9514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106535</xdr:rowOff>
    </xdr:from>
    <xdr:to>
      <xdr:col>116</xdr:col>
      <xdr:colOff>114300</xdr:colOff>
      <xdr:row>56</xdr:row>
      <xdr:rowOff>36685</xdr:rowOff>
    </xdr:to>
    <xdr:sp macro="" textlink="">
      <xdr:nvSpPr>
        <xdr:cNvPr id="766" name="フローチャート: 判断 765"/>
        <xdr:cNvSpPr/>
      </xdr:nvSpPr>
      <xdr:spPr>
        <a:xfrm>
          <a:off x="221107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1446</xdr:rowOff>
    </xdr:from>
    <xdr:to>
      <xdr:col>111</xdr:col>
      <xdr:colOff>177800</xdr:colOff>
      <xdr:row>53</xdr:row>
      <xdr:rowOff>18820</xdr:rowOff>
    </xdr:to>
    <xdr:cxnSp macro="">
      <xdr:nvCxnSpPr>
        <xdr:cNvPr id="767" name="直線コネクタ 766"/>
        <xdr:cNvCxnSpPr/>
      </xdr:nvCxnSpPr>
      <xdr:spPr>
        <a:xfrm>
          <a:off x="20434300" y="908829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72539</xdr:rowOff>
    </xdr:from>
    <xdr:to>
      <xdr:col>112</xdr:col>
      <xdr:colOff>38100</xdr:colOff>
      <xdr:row>56</xdr:row>
      <xdr:rowOff>2689</xdr:rowOff>
    </xdr:to>
    <xdr:sp macro="" textlink="">
      <xdr:nvSpPr>
        <xdr:cNvPr id="768" name="フローチャート: 判断 767"/>
        <xdr:cNvSpPr/>
      </xdr:nvSpPr>
      <xdr:spPr>
        <a:xfrm>
          <a:off x="21272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165266</xdr:rowOff>
    </xdr:from>
    <xdr:ext cx="534377" cy="259045"/>
    <xdr:sp macro="" textlink="">
      <xdr:nvSpPr>
        <xdr:cNvPr id="769" name="テキスト ボックス 768"/>
        <xdr:cNvSpPr txBox="1"/>
      </xdr:nvSpPr>
      <xdr:spPr>
        <a:xfrm>
          <a:off x="21043411" y="9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155702</xdr:rowOff>
    </xdr:from>
    <xdr:to>
      <xdr:col>107</xdr:col>
      <xdr:colOff>50800</xdr:colOff>
      <xdr:row>53</xdr:row>
      <xdr:rowOff>1446</xdr:rowOff>
    </xdr:to>
    <xdr:cxnSp macro="">
      <xdr:nvCxnSpPr>
        <xdr:cNvPr id="770" name="直線コネクタ 769"/>
        <xdr:cNvCxnSpPr/>
      </xdr:nvCxnSpPr>
      <xdr:spPr>
        <a:xfrm>
          <a:off x="19545300" y="9071102"/>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153545</xdr:rowOff>
    </xdr:from>
    <xdr:to>
      <xdr:col>107</xdr:col>
      <xdr:colOff>101600</xdr:colOff>
      <xdr:row>56</xdr:row>
      <xdr:rowOff>83695</xdr:rowOff>
    </xdr:to>
    <xdr:sp macro="" textlink="">
      <xdr:nvSpPr>
        <xdr:cNvPr id="771" name="フローチャート: 判断 770"/>
        <xdr:cNvSpPr/>
      </xdr:nvSpPr>
      <xdr:spPr>
        <a:xfrm>
          <a:off x="20383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74822</xdr:rowOff>
    </xdr:from>
    <xdr:ext cx="534377" cy="259045"/>
    <xdr:sp macro="" textlink="">
      <xdr:nvSpPr>
        <xdr:cNvPr id="772" name="テキスト ボックス 771"/>
        <xdr:cNvSpPr txBox="1"/>
      </xdr:nvSpPr>
      <xdr:spPr>
        <a:xfrm>
          <a:off x="20167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52570</xdr:rowOff>
    </xdr:from>
    <xdr:to>
      <xdr:col>102</xdr:col>
      <xdr:colOff>114300</xdr:colOff>
      <xdr:row>52</xdr:row>
      <xdr:rowOff>155702</xdr:rowOff>
    </xdr:to>
    <xdr:cxnSp macro="">
      <xdr:nvCxnSpPr>
        <xdr:cNvPr id="773" name="直線コネクタ 772"/>
        <xdr:cNvCxnSpPr/>
      </xdr:nvCxnSpPr>
      <xdr:spPr>
        <a:xfrm>
          <a:off x="18656300" y="8967970"/>
          <a:ext cx="889000" cy="10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109866</xdr:rowOff>
    </xdr:from>
    <xdr:to>
      <xdr:col>102</xdr:col>
      <xdr:colOff>165100</xdr:colOff>
      <xdr:row>56</xdr:row>
      <xdr:rowOff>40016</xdr:rowOff>
    </xdr:to>
    <xdr:sp macro="" textlink="">
      <xdr:nvSpPr>
        <xdr:cNvPr id="774" name="フローチャート: 判断 773"/>
        <xdr:cNvSpPr/>
      </xdr:nvSpPr>
      <xdr:spPr>
        <a:xfrm>
          <a:off x="19494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31143</xdr:rowOff>
    </xdr:from>
    <xdr:ext cx="534377" cy="259045"/>
    <xdr:sp macro="" textlink="">
      <xdr:nvSpPr>
        <xdr:cNvPr id="775" name="テキスト ボックス 774"/>
        <xdr:cNvSpPr txBox="1"/>
      </xdr:nvSpPr>
      <xdr:spPr>
        <a:xfrm>
          <a:off x="19278111" y="96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108854</xdr:rowOff>
    </xdr:from>
    <xdr:to>
      <xdr:col>98</xdr:col>
      <xdr:colOff>38100</xdr:colOff>
      <xdr:row>56</xdr:row>
      <xdr:rowOff>39004</xdr:rowOff>
    </xdr:to>
    <xdr:sp macro="" textlink="">
      <xdr:nvSpPr>
        <xdr:cNvPr id="776" name="フローチャート: 判断 775"/>
        <xdr:cNvSpPr/>
      </xdr:nvSpPr>
      <xdr:spPr>
        <a:xfrm>
          <a:off x="18605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30131</xdr:rowOff>
    </xdr:from>
    <xdr:ext cx="534377" cy="259045"/>
    <xdr:sp macro="" textlink="">
      <xdr:nvSpPr>
        <xdr:cNvPr id="777" name="テキスト ボックス 776"/>
        <xdr:cNvSpPr txBox="1"/>
      </xdr:nvSpPr>
      <xdr:spPr>
        <a:xfrm>
          <a:off x="18389111" y="96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96183</xdr:rowOff>
    </xdr:from>
    <xdr:to>
      <xdr:col>116</xdr:col>
      <xdr:colOff>114300</xdr:colOff>
      <xdr:row>54</xdr:row>
      <xdr:rowOff>26333</xdr:rowOff>
    </xdr:to>
    <xdr:sp macro="" textlink="">
      <xdr:nvSpPr>
        <xdr:cNvPr id="783" name="楕円 782"/>
        <xdr:cNvSpPr/>
      </xdr:nvSpPr>
      <xdr:spPr>
        <a:xfrm>
          <a:off x="22110700" y="91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119060</xdr:rowOff>
    </xdr:from>
    <xdr:ext cx="534377" cy="259045"/>
    <xdr:sp macro="" textlink="">
      <xdr:nvSpPr>
        <xdr:cNvPr id="784" name="貸付金該当値テキスト"/>
        <xdr:cNvSpPr txBox="1"/>
      </xdr:nvSpPr>
      <xdr:spPr>
        <a:xfrm>
          <a:off x="22212300" y="90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139470</xdr:rowOff>
    </xdr:from>
    <xdr:to>
      <xdr:col>112</xdr:col>
      <xdr:colOff>38100</xdr:colOff>
      <xdr:row>53</xdr:row>
      <xdr:rowOff>69620</xdr:rowOff>
    </xdr:to>
    <xdr:sp macro="" textlink="">
      <xdr:nvSpPr>
        <xdr:cNvPr id="785" name="楕円 784"/>
        <xdr:cNvSpPr/>
      </xdr:nvSpPr>
      <xdr:spPr>
        <a:xfrm>
          <a:off x="21272500" y="90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86147</xdr:rowOff>
    </xdr:from>
    <xdr:ext cx="534377" cy="259045"/>
    <xdr:sp macro="" textlink="">
      <xdr:nvSpPr>
        <xdr:cNvPr id="786" name="テキスト ボックス 785"/>
        <xdr:cNvSpPr txBox="1"/>
      </xdr:nvSpPr>
      <xdr:spPr>
        <a:xfrm>
          <a:off x="21043411" y="88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122096</xdr:rowOff>
    </xdr:from>
    <xdr:to>
      <xdr:col>107</xdr:col>
      <xdr:colOff>101600</xdr:colOff>
      <xdr:row>53</xdr:row>
      <xdr:rowOff>52246</xdr:rowOff>
    </xdr:to>
    <xdr:sp macro="" textlink="">
      <xdr:nvSpPr>
        <xdr:cNvPr id="787" name="楕円 786"/>
        <xdr:cNvSpPr/>
      </xdr:nvSpPr>
      <xdr:spPr>
        <a:xfrm>
          <a:off x="20383500" y="90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68773</xdr:rowOff>
    </xdr:from>
    <xdr:ext cx="534377" cy="259045"/>
    <xdr:sp macro="" textlink="">
      <xdr:nvSpPr>
        <xdr:cNvPr id="788" name="テキスト ボックス 787"/>
        <xdr:cNvSpPr txBox="1"/>
      </xdr:nvSpPr>
      <xdr:spPr>
        <a:xfrm>
          <a:off x="20167111" y="88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104902</xdr:rowOff>
    </xdr:from>
    <xdr:to>
      <xdr:col>102</xdr:col>
      <xdr:colOff>165100</xdr:colOff>
      <xdr:row>53</xdr:row>
      <xdr:rowOff>35052</xdr:rowOff>
    </xdr:to>
    <xdr:sp macro="" textlink="">
      <xdr:nvSpPr>
        <xdr:cNvPr id="789" name="楕円 788"/>
        <xdr:cNvSpPr/>
      </xdr:nvSpPr>
      <xdr:spPr>
        <a:xfrm>
          <a:off x="19494500" y="90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51579</xdr:rowOff>
    </xdr:from>
    <xdr:ext cx="534377" cy="259045"/>
    <xdr:sp macro="" textlink="">
      <xdr:nvSpPr>
        <xdr:cNvPr id="790" name="テキスト ボックス 789"/>
        <xdr:cNvSpPr txBox="1"/>
      </xdr:nvSpPr>
      <xdr:spPr>
        <a:xfrm>
          <a:off x="19278111" y="87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1770</xdr:rowOff>
    </xdr:from>
    <xdr:to>
      <xdr:col>98</xdr:col>
      <xdr:colOff>38100</xdr:colOff>
      <xdr:row>52</xdr:row>
      <xdr:rowOff>103370</xdr:rowOff>
    </xdr:to>
    <xdr:sp macro="" textlink="">
      <xdr:nvSpPr>
        <xdr:cNvPr id="791" name="楕円 790"/>
        <xdr:cNvSpPr/>
      </xdr:nvSpPr>
      <xdr:spPr>
        <a:xfrm>
          <a:off x="18605500" y="8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119897</xdr:rowOff>
    </xdr:from>
    <xdr:ext cx="534377" cy="259045"/>
    <xdr:sp macro="" textlink="">
      <xdr:nvSpPr>
        <xdr:cNvPr id="792" name="テキスト ボックス 791"/>
        <xdr:cNvSpPr txBox="1"/>
      </xdr:nvSpPr>
      <xdr:spPr>
        <a:xfrm>
          <a:off x="18389111" y="869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4" name="正方形/長方形 793"/>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5" name="正方形/長方形 794"/>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6" name="正方形/長方形 795"/>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7" name="正方形/長方形 796"/>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01" name="直線コネクタ 80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02" name="テキスト ボックス 80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03" name="直線コネクタ 80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04" name="テキスト ボックス 803"/>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05" name="直線コネクタ 80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06" name="テキスト ボックス 805"/>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07" name="直線コネクタ 80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08" name="テキスト ボックス 807"/>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09" name="直線コネクタ 80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0" name="テキスト ボックス 809"/>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12" name="直線コネクタ 811"/>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13" name="繰出金最小値テキスト"/>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14" name="直線コネクタ 813"/>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15" name="繰出金最大値テキスト"/>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16" name="直線コネクタ 815"/>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43687</xdr:rowOff>
    </xdr:from>
    <xdr:to>
      <xdr:col>116</xdr:col>
      <xdr:colOff>63500</xdr:colOff>
      <xdr:row>76</xdr:row>
      <xdr:rowOff>59689</xdr:rowOff>
    </xdr:to>
    <xdr:cxnSp macro="">
      <xdr:nvCxnSpPr>
        <xdr:cNvPr id="817" name="直線コネクタ 816"/>
        <xdr:cNvCxnSpPr/>
      </xdr:nvCxnSpPr>
      <xdr:spPr>
        <a:xfrm flipV="1">
          <a:off x="21323300" y="1307388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164355</xdr:rowOff>
    </xdr:from>
    <xdr:ext cx="469744" cy="259045"/>
    <xdr:sp macro="" textlink="">
      <xdr:nvSpPr>
        <xdr:cNvPr id="818" name="繰出金平均値テキスト"/>
        <xdr:cNvSpPr txBox="1"/>
      </xdr:nvSpPr>
      <xdr:spPr>
        <a:xfrm>
          <a:off x="22212300" y="1285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19" name="フローチャート: 判断 818"/>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156617</xdr:rowOff>
    </xdr:from>
    <xdr:to>
      <xdr:col>111</xdr:col>
      <xdr:colOff>177800</xdr:colOff>
      <xdr:row>76</xdr:row>
      <xdr:rowOff>59689</xdr:rowOff>
    </xdr:to>
    <xdr:cxnSp macro="">
      <xdr:nvCxnSpPr>
        <xdr:cNvPr id="820" name="直線コネクタ 819"/>
        <xdr:cNvCxnSpPr/>
      </xdr:nvCxnSpPr>
      <xdr:spPr>
        <a:xfrm>
          <a:off x="20434300" y="13015367"/>
          <a:ext cx="889000" cy="7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21" name="フローチャート: 判断 820"/>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38320</xdr:rowOff>
    </xdr:from>
    <xdr:ext cx="469744" cy="259045"/>
    <xdr:sp macro="" textlink="">
      <xdr:nvSpPr>
        <xdr:cNvPr id="822" name="テキスト ボックス 821"/>
        <xdr:cNvSpPr txBox="1"/>
      </xdr:nvSpPr>
      <xdr:spPr>
        <a:xfrm>
          <a:off x="21075728" y="127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86208</xdr:rowOff>
    </xdr:from>
    <xdr:to>
      <xdr:col>107</xdr:col>
      <xdr:colOff>50800</xdr:colOff>
      <xdr:row>75</xdr:row>
      <xdr:rowOff>156617</xdr:rowOff>
    </xdr:to>
    <xdr:cxnSp macro="">
      <xdr:nvCxnSpPr>
        <xdr:cNvPr id="823" name="直線コネクタ 822"/>
        <xdr:cNvCxnSpPr/>
      </xdr:nvCxnSpPr>
      <xdr:spPr>
        <a:xfrm>
          <a:off x="19545300" y="12944958"/>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24" name="フローチャート: 判断 823"/>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132046</xdr:rowOff>
    </xdr:from>
    <xdr:ext cx="469744" cy="259045"/>
    <xdr:sp macro="" textlink="">
      <xdr:nvSpPr>
        <xdr:cNvPr id="825" name="テキスト ボックス 824"/>
        <xdr:cNvSpPr txBox="1"/>
      </xdr:nvSpPr>
      <xdr:spPr>
        <a:xfrm>
          <a:off x="20199428"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86208</xdr:rowOff>
    </xdr:from>
    <xdr:to>
      <xdr:col>102</xdr:col>
      <xdr:colOff>114300</xdr:colOff>
      <xdr:row>75</xdr:row>
      <xdr:rowOff>153873</xdr:rowOff>
    </xdr:to>
    <xdr:cxnSp macro="">
      <xdr:nvCxnSpPr>
        <xdr:cNvPr id="826" name="直線コネクタ 825"/>
        <xdr:cNvCxnSpPr/>
      </xdr:nvCxnSpPr>
      <xdr:spPr>
        <a:xfrm flipV="1">
          <a:off x="18656300" y="12944958"/>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27" name="フローチャート: 判断 826"/>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138650</xdr:rowOff>
    </xdr:from>
    <xdr:ext cx="378565" cy="259045"/>
    <xdr:sp macro="" textlink="">
      <xdr:nvSpPr>
        <xdr:cNvPr id="828" name="テキスト ボックス 827"/>
        <xdr:cNvSpPr txBox="1"/>
      </xdr:nvSpPr>
      <xdr:spPr>
        <a:xfrm>
          <a:off x="19356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119532</xdr:rowOff>
    </xdr:from>
    <xdr:to>
      <xdr:col>98</xdr:col>
      <xdr:colOff>38100</xdr:colOff>
      <xdr:row>75</xdr:row>
      <xdr:rowOff>49682</xdr:rowOff>
    </xdr:to>
    <xdr:sp macro="" textlink="">
      <xdr:nvSpPr>
        <xdr:cNvPr id="829" name="フローチャート: 判断 828"/>
        <xdr:cNvSpPr/>
      </xdr:nvSpPr>
      <xdr:spPr>
        <a:xfrm>
          <a:off x="18605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66209</xdr:rowOff>
    </xdr:from>
    <xdr:ext cx="469744" cy="259045"/>
    <xdr:sp macro="" textlink="">
      <xdr:nvSpPr>
        <xdr:cNvPr id="830" name="テキスト ボックス 829"/>
        <xdr:cNvSpPr txBox="1"/>
      </xdr:nvSpPr>
      <xdr:spPr>
        <a:xfrm>
          <a:off x="18421428"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1" name="テキスト ボックス 83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2" name="テキスト ボックス 83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3" name="テキスト ボックス 83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4" name="テキスト ボックス 83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5" name="テキスト ボックス 83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164337</xdr:rowOff>
    </xdr:from>
    <xdr:to>
      <xdr:col>116</xdr:col>
      <xdr:colOff>114300</xdr:colOff>
      <xdr:row>76</xdr:row>
      <xdr:rowOff>94487</xdr:rowOff>
    </xdr:to>
    <xdr:sp macro="" textlink="">
      <xdr:nvSpPr>
        <xdr:cNvPr id="836" name="楕円 835"/>
        <xdr:cNvSpPr/>
      </xdr:nvSpPr>
      <xdr:spPr>
        <a:xfrm>
          <a:off x="22110700" y="130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142764</xdr:rowOff>
    </xdr:from>
    <xdr:ext cx="378565" cy="259045"/>
    <xdr:sp macro="" textlink="">
      <xdr:nvSpPr>
        <xdr:cNvPr id="837" name="繰出金該当値テキスト"/>
        <xdr:cNvSpPr txBox="1"/>
      </xdr:nvSpPr>
      <xdr:spPr>
        <a:xfrm>
          <a:off x="22212300" y="1300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8889</xdr:rowOff>
    </xdr:from>
    <xdr:to>
      <xdr:col>112</xdr:col>
      <xdr:colOff>38100</xdr:colOff>
      <xdr:row>76</xdr:row>
      <xdr:rowOff>110489</xdr:rowOff>
    </xdr:to>
    <xdr:sp macro="" textlink="">
      <xdr:nvSpPr>
        <xdr:cNvPr id="838" name="楕円 837"/>
        <xdr:cNvSpPr/>
      </xdr:nvSpPr>
      <xdr:spPr>
        <a:xfrm>
          <a:off x="21272500" y="1303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101616</xdr:rowOff>
    </xdr:from>
    <xdr:ext cx="378565" cy="259045"/>
    <xdr:sp macro="" textlink="">
      <xdr:nvSpPr>
        <xdr:cNvPr id="839" name="テキスト ボックス 838"/>
        <xdr:cNvSpPr txBox="1"/>
      </xdr:nvSpPr>
      <xdr:spPr>
        <a:xfrm>
          <a:off x="21121317" y="13131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105816</xdr:rowOff>
    </xdr:from>
    <xdr:to>
      <xdr:col>107</xdr:col>
      <xdr:colOff>101600</xdr:colOff>
      <xdr:row>76</xdr:row>
      <xdr:rowOff>35967</xdr:rowOff>
    </xdr:to>
    <xdr:sp macro="" textlink="">
      <xdr:nvSpPr>
        <xdr:cNvPr id="840" name="楕円 839"/>
        <xdr:cNvSpPr/>
      </xdr:nvSpPr>
      <xdr:spPr>
        <a:xfrm>
          <a:off x="20383500" y="12964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27094</xdr:rowOff>
    </xdr:from>
    <xdr:ext cx="469744" cy="259045"/>
    <xdr:sp macro="" textlink="">
      <xdr:nvSpPr>
        <xdr:cNvPr id="841" name="テキスト ボックス 840"/>
        <xdr:cNvSpPr txBox="1"/>
      </xdr:nvSpPr>
      <xdr:spPr>
        <a:xfrm>
          <a:off x="20199428" y="1305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35408</xdr:rowOff>
    </xdr:from>
    <xdr:to>
      <xdr:col>102</xdr:col>
      <xdr:colOff>165100</xdr:colOff>
      <xdr:row>75</xdr:row>
      <xdr:rowOff>137008</xdr:rowOff>
    </xdr:to>
    <xdr:sp macro="" textlink="">
      <xdr:nvSpPr>
        <xdr:cNvPr id="842" name="楕円 841"/>
        <xdr:cNvSpPr/>
      </xdr:nvSpPr>
      <xdr:spPr>
        <a:xfrm>
          <a:off x="19494500" y="12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153535</xdr:rowOff>
    </xdr:from>
    <xdr:ext cx="469744" cy="259045"/>
    <xdr:sp macro="" textlink="">
      <xdr:nvSpPr>
        <xdr:cNvPr id="843" name="テキスト ボックス 842"/>
        <xdr:cNvSpPr txBox="1"/>
      </xdr:nvSpPr>
      <xdr:spPr>
        <a:xfrm>
          <a:off x="19310428" y="1266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103074</xdr:rowOff>
    </xdr:from>
    <xdr:to>
      <xdr:col>98</xdr:col>
      <xdr:colOff>38100</xdr:colOff>
      <xdr:row>76</xdr:row>
      <xdr:rowOff>33223</xdr:rowOff>
    </xdr:to>
    <xdr:sp macro="" textlink="">
      <xdr:nvSpPr>
        <xdr:cNvPr id="844" name="楕円 843"/>
        <xdr:cNvSpPr/>
      </xdr:nvSpPr>
      <xdr:spPr>
        <a:xfrm>
          <a:off x="18605500" y="12961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24350</xdr:rowOff>
    </xdr:from>
    <xdr:ext cx="469744" cy="259045"/>
    <xdr:sp macro="" textlink="">
      <xdr:nvSpPr>
        <xdr:cNvPr id="845" name="テキスト ボックス 844"/>
        <xdr:cNvSpPr txBox="1"/>
      </xdr:nvSpPr>
      <xdr:spPr>
        <a:xfrm>
          <a:off x="18421428" y="1305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6" name="正方形/長方形 84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47" name="正方形/長方形 84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48" name="正方形/長方形 84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49" name="正方形/長方形 84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0" name="正方形/長方形 84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1" name="正方形/長方形 85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2" name="テキスト ボックス 85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3" name="直線コネクタ 85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4" name="直線コネクタ 85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5" name="テキスト ボックス 85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6" name="直線コネクタ 85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57" name="テキスト ボックス 85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5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59" name="直線コネクタ 85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1" name="直線コネクタ 86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3" name="直線コネクタ 86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4" name="直線コネクタ 86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6" name="フローチャート: 判断 86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67" name="直線コネクタ 86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68" name="フローチャート: 判断 86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69" name="テキスト ボックス 86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0" name="直線コネクタ 86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1" name="フローチャート: 判断 87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2" name="テキスト ボックス 87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3" name="直線コネクタ 87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4" name="フローチャート: 判断 87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5" name="テキスト ボックス 87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6" name="フローチャート: 判断 87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77" name="テキスト ボックス 87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78" name="テキスト ボックス 87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79" name="テキスト ボックス 87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0" name="テキスト ボックス 87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1" name="テキスト ボックス 88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2" name="テキスト ボックス 88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楕円 88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5" name="楕円 88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86" name="テキスト ボックス 88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87" name="楕円 88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88" name="テキスト ボックス 88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89" name="楕円 88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0" name="テキスト ボックス 88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楕円 89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2" name="テキスト ボックス 89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3" name="正方形/長方形 8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4" name="正方形/長方形 8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5" name="テキスト ボックス 8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平成２９年度の歳出決算総額は、住民一人当たり５３２千円となっており、前年度と比べ６千円の減少となっている。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補助費等は、社会保障経費の増加等により２，０１０千円の増加となった。また、普通建設事業費については、京名和自動車道の整備や消防学校・新宮警察庁舎の建設が平成２８年度で完了したこと等により、１，８１８千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関係費や公債費の増加が見込まれる中、「和歌山県長期総合計画」に掲げる和歌山県がめざす将来像を実現していくため、平成２９年３月に策定した「中期行財政経営プラン」に基づき、引き続き行財政改革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975,074
968,748
4,724.64
532,338,463
518,621,711
5,873,728
295,631,391
1,023,752,020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62956</xdr:rowOff>
    </xdr:from>
    <xdr:to>
      <xdr:col>24</xdr:col>
      <xdr:colOff>63500</xdr:colOff>
      <xdr:row>31</xdr:row>
      <xdr:rowOff>108676</xdr:rowOff>
    </xdr:to>
    <xdr:cxnSp macro="">
      <xdr:nvCxnSpPr>
        <xdr:cNvPr id="63" name="直線コネクタ 62"/>
        <xdr:cNvCxnSpPr/>
      </xdr:nvCxnSpPr>
      <xdr:spPr>
        <a:xfrm>
          <a:off x="3797300" y="53779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49366</xdr:rowOff>
    </xdr:from>
    <xdr:ext cx="469744" cy="259045"/>
    <xdr:sp macro="" textlink="">
      <xdr:nvSpPr>
        <xdr:cNvPr id="64" name="議会費平均値テキスト"/>
        <xdr:cNvSpPr txBox="1"/>
      </xdr:nvSpPr>
      <xdr:spPr>
        <a:xfrm>
          <a:off x="4686300" y="6050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62956</xdr:rowOff>
    </xdr:from>
    <xdr:to>
      <xdr:col>19</xdr:col>
      <xdr:colOff>177800</xdr:colOff>
      <xdr:row>31</xdr:row>
      <xdr:rowOff>157661</xdr:rowOff>
    </xdr:to>
    <xdr:cxnSp macro="">
      <xdr:nvCxnSpPr>
        <xdr:cNvPr id="66" name="直線コネクタ 65"/>
        <xdr:cNvCxnSpPr/>
      </xdr:nvCxnSpPr>
      <xdr:spPr>
        <a:xfrm flipV="1">
          <a:off x="2908300" y="537790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5278</xdr:rowOff>
    </xdr:from>
    <xdr:ext cx="378565" cy="259045"/>
    <xdr:sp macro="" textlink="">
      <xdr:nvSpPr>
        <xdr:cNvPr id="68" name="テキスト ボックス 67"/>
        <xdr:cNvSpPr txBox="1"/>
      </xdr:nvSpPr>
      <xdr:spPr>
        <a:xfrm>
          <a:off x="35953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157661</xdr:rowOff>
    </xdr:from>
    <xdr:to>
      <xdr:col>15</xdr:col>
      <xdr:colOff>50800</xdr:colOff>
      <xdr:row>32</xdr:row>
      <xdr:rowOff>35197</xdr:rowOff>
    </xdr:to>
    <xdr:cxnSp macro="">
      <xdr:nvCxnSpPr>
        <xdr:cNvPr id="69" name="直線コネクタ 68"/>
        <xdr:cNvCxnSpPr/>
      </xdr:nvCxnSpPr>
      <xdr:spPr>
        <a:xfrm flipV="1">
          <a:off x="2019300" y="547261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113047</xdr:rowOff>
    </xdr:from>
    <xdr:ext cx="378565" cy="259045"/>
    <xdr:sp macro="" textlink="">
      <xdr:nvSpPr>
        <xdr:cNvPr id="71" name="テキスト ボックス 70"/>
        <xdr:cNvSpPr txBox="1"/>
      </xdr:nvSpPr>
      <xdr:spPr>
        <a:xfrm>
          <a:off x="2719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35197</xdr:rowOff>
    </xdr:from>
    <xdr:to>
      <xdr:col>10</xdr:col>
      <xdr:colOff>114300</xdr:colOff>
      <xdr:row>33</xdr:row>
      <xdr:rowOff>17236</xdr:rowOff>
    </xdr:to>
    <xdr:cxnSp macro="">
      <xdr:nvCxnSpPr>
        <xdr:cNvPr id="72" name="直線コネクタ 71"/>
        <xdr:cNvCxnSpPr/>
      </xdr:nvCxnSpPr>
      <xdr:spPr>
        <a:xfrm flipV="1">
          <a:off x="1130300" y="552159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152581</xdr:rowOff>
    </xdr:from>
    <xdr:to>
      <xdr:col>10</xdr:col>
      <xdr:colOff>165100</xdr:colOff>
      <xdr:row>38</xdr:row>
      <xdr:rowOff>82731</xdr:rowOff>
    </xdr:to>
    <xdr:sp macro="" textlink="">
      <xdr:nvSpPr>
        <xdr:cNvPr id="73" name="フローチャート: 判断 72"/>
        <xdr:cNvSpPr/>
      </xdr:nvSpPr>
      <xdr:spPr>
        <a:xfrm>
          <a:off x="1968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73858</xdr:rowOff>
    </xdr:from>
    <xdr:ext cx="378565" cy="259045"/>
    <xdr:sp macro="" textlink="">
      <xdr:nvSpPr>
        <xdr:cNvPr id="74" name="テキスト ボックス 73"/>
        <xdr:cNvSpPr txBox="1"/>
      </xdr:nvSpPr>
      <xdr:spPr>
        <a:xfrm>
          <a:off x="1830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57876</xdr:rowOff>
    </xdr:from>
    <xdr:to>
      <xdr:col>24</xdr:col>
      <xdr:colOff>114300</xdr:colOff>
      <xdr:row>31</xdr:row>
      <xdr:rowOff>159476</xdr:rowOff>
    </xdr:to>
    <xdr:sp macro="" textlink="">
      <xdr:nvSpPr>
        <xdr:cNvPr id="82" name="楕円 81"/>
        <xdr:cNvSpPr/>
      </xdr:nvSpPr>
      <xdr:spPr>
        <a:xfrm>
          <a:off x="4584700" y="53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80753</xdr:rowOff>
    </xdr:from>
    <xdr:ext cx="469744" cy="259045"/>
    <xdr:sp macro="" textlink="">
      <xdr:nvSpPr>
        <xdr:cNvPr id="83" name="議会費該当値テキスト"/>
        <xdr:cNvSpPr txBox="1"/>
      </xdr:nvSpPr>
      <xdr:spPr>
        <a:xfrm>
          <a:off x="4686300" y="52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12156</xdr:rowOff>
    </xdr:from>
    <xdr:to>
      <xdr:col>20</xdr:col>
      <xdr:colOff>38100</xdr:colOff>
      <xdr:row>31</xdr:row>
      <xdr:rowOff>113756</xdr:rowOff>
    </xdr:to>
    <xdr:sp macro="" textlink="">
      <xdr:nvSpPr>
        <xdr:cNvPr id="84" name="楕円 83"/>
        <xdr:cNvSpPr/>
      </xdr:nvSpPr>
      <xdr:spPr>
        <a:xfrm>
          <a:off x="3746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130283</xdr:rowOff>
    </xdr:from>
    <xdr:ext cx="469744" cy="259045"/>
    <xdr:sp macro="" textlink="">
      <xdr:nvSpPr>
        <xdr:cNvPr id="85" name="テキスト ボックス 84"/>
        <xdr:cNvSpPr txBox="1"/>
      </xdr:nvSpPr>
      <xdr:spPr>
        <a:xfrm>
          <a:off x="3549728"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106861</xdr:rowOff>
    </xdr:from>
    <xdr:to>
      <xdr:col>15</xdr:col>
      <xdr:colOff>101600</xdr:colOff>
      <xdr:row>32</xdr:row>
      <xdr:rowOff>37011</xdr:rowOff>
    </xdr:to>
    <xdr:sp macro="" textlink="">
      <xdr:nvSpPr>
        <xdr:cNvPr id="86" name="楕円 85"/>
        <xdr:cNvSpPr/>
      </xdr:nvSpPr>
      <xdr:spPr>
        <a:xfrm>
          <a:off x="2857500" y="54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53538</xdr:rowOff>
    </xdr:from>
    <xdr:ext cx="469744" cy="259045"/>
    <xdr:sp macro="" textlink="">
      <xdr:nvSpPr>
        <xdr:cNvPr id="87" name="テキスト ボックス 86"/>
        <xdr:cNvSpPr txBox="1"/>
      </xdr:nvSpPr>
      <xdr:spPr>
        <a:xfrm>
          <a:off x="2673428" y="51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155847</xdr:rowOff>
    </xdr:from>
    <xdr:to>
      <xdr:col>10</xdr:col>
      <xdr:colOff>165100</xdr:colOff>
      <xdr:row>32</xdr:row>
      <xdr:rowOff>85997</xdr:rowOff>
    </xdr:to>
    <xdr:sp macro="" textlink="">
      <xdr:nvSpPr>
        <xdr:cNvPr id="88" name="楕円 87"/>
        <xdr:cNvSpPr/>
      </xdr:nvSpPr>
      <xdr:spPr>
        <a:xfrm>
          <a:off x="1968500" y="547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102524</xdr:rowOff>
    </xdr:from>
    <xdr:ext cx="469744" cy="259045"/>
    <xdr:sp macro="" textlink="">
      <xdr:nvSpPr>
        <xdr:cNvPr id="89" name="テキスト ボックス 88"/>
        <xdr:cNvSpPr txBox="1"/>
      </xdr:nvSpPr>
      <xdr:spPr>
        <a:xfrm>
          <a:off x="1784428" y="52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137886</xdr:rowOff>
    </xdr:from>
    <xdr:to>
      <xdr:col>6</xdr:col>
      <xdr:colOff>38100</xdr:colOff>
      <xdr:row>33</xdr:row>
      <xdr:rowOff>68036</xdr:rowOff>
    </xdr:to>
    <xdr:sp macro="" textlink="">
      <xdr:nvSpPr>
        <xdr:cNvPr id="90" name="楕円 89"/>
        <xdr:cNvSpPr/>
      </xdr:nvSpPr>
      <xdr:spPr>
        <a:xfrm>
          <a:off x="1079500" y="56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84563</xdr:rowOff>
    </xdr:from>
    <xdr:ext cx="469744" cy="259045"/>
    <xdr:sp macro="" textlink="">
      <xdr:nvSpPr>
        <xdr:cNvPr id="91" name="テキスト ボックス 90"/>
        <xdr:cNvSpPr txBox="1"/>
      </xdr:nvSpPr>
      <xdr:spPr>
        <a:xfrm>
          <a:off x="895428" y="53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166949</xdr:rowOff>
    </xdr:from>
    <xdr:to>
      <xdr:col>24</xdr:col>
      <xdr:colOff>62865</xdr:colOff>
      <xdr:row>58</xdr:row>
      <xdr:rowOff>34589</xdr:rowOff>
    </xdr:to>
    <xdr:cxnSp macro="">
      <xdr:nvCxnSpPr>
        <xdr:cNvPr id="112" name="直線コネクタ 111"/>
        <xdr:cNvCxnSpPr/>
      </xdr:nvCxnSpPr>
      <xdr:spPr>
        <a:xfrm flipV="1">
          <a:off x="4633595" y="8739449"/>
          <a:ext cx="1270" cy="12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38416</xdr:rowOff>
    </xdr:from>
    <xdr:ext cx="534377" cy="259045"/>
    <xdr:sp macro="" textlink="">
      <xdr:nvSpPr>
        <xdr:cNvPr id="113" name="総務費最小値テキスト"/>
        <xdr:cNvSpPr txBox="1"/>
      </xdr:nvSpPr>
      <xdr:spPr>
        <a:xfrm>
          <a:off x="4686300" y="99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34589</xdr:rowOff>
    </xdr:from>
    <xdr:to>
      <xdr:col>24</xdr:col>
      <xdr:colOff>152400</xdr:colOff>
      <xdr:row>58</xdr:row>
      <xdr:rowOff>34589</xdr:rowOff>
    </xdr:to>
    <xdr:cxnSp macro="">
      <xdr:nvCxnSpPr>
        <xdr:cNvPr id="114" name="直線コネクタ 113"/>
        <xdr:cNvCxnSpPr/>
      </xdr:nvCxnSpPr>
      <xdr:spPr>
        <a:xfrm>
          <a:off x="4546600" y="997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113626</xdr:rowOff>
    </xdr:from>
    <xdr:ext cx="534377" cy="259045"/>
    <xdr:sp macro="" textlink="">
      <xdr:nvSpPr>
        <xdr:cNvPr id="115" name="総務費最大値テキスト"/>
        <xdr:cNvSpPr txBox="1"/>
      </xdr:nvSpPr>
      <xdr:spPr>
        <a:xfrm>
          <a:off x="4686300" y="85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166949</xdr:rowOff>
    </xdr:from>
    <xdr:to>
      <xdr:col>24</xdr:col>
      <xdr:colOff>152400</xdr:colOff>
      <xdr:row>50</xdr:row>
      <xdr:rowOff>166949</xdr:rowOff>
    </xdr:to>
    <xdr:cxnSp macro="">
      <xdr:nvCxnSpPr>
        <xdr:cNvPr id="116" name="直線コネクタ 115"/>
        <xdr:cNvCxnSpPr/>
      </xdr:nvCxnSpPr>
      <xdr:spPr>
        <a:xfrm>
          <a:off x="4546600" y="873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60468</xdr:rowOff>
    </xdr:from>
    <xdr:to>
      <xdr:col>24</xdr:col>
      <xdr:colOff>63500</xdr:colOff>
      <xdr:row>57</xdr:row>
      <xdr:rowOff>121000</xdr:rowOff>
    </xdr:to>
    <xdr:cxnSp macro="">
      <xdr:nvCxnSpPr>
        <xdr:cNvPr id="117" name="直線コネクタ 116"/>
        <xdr:cNvCxnSpPr/>
      </xdr:nvCxnSpPr>
      <xdr:spPr>
        <a:xfrm>
          <a:off x="3797300" y="9661668"/>
          <a:ext cx="838200" cy="2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84848</xdr:rowOff>
    </xdr:from>
    <xdr:ext cx="534377" cy="259045"/>
    <xdr:sp macro="" textlink="">
      <xdr:nvSpPr>
        <xdr:cNvPr id="118" name="総務費平均値テキスト"/>
        <xdr:cNvSpPr txBox="1"/>
      </xdr:nvSpPr>
      <xdr:spPr>
        <a:xfrm>
          <a:off x="4686300" y="9171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61971</xdr:rowOff>
    </xdr:from>
    <xdr:to>
      <xdr:col>24</xdr:col>
      <xdr:colOff>114300</xdr:colOff>
      <xdr:row>54</xdr:row>
      <xdr:rowOff>163571</xdr:rowOff>
    </xdr:to>
    <xdr:sp macro="" textlink="">
      <xdr:nvSpPr>
        <xdr:cNvPr id="119" name="フローチャート: 判断 118"/>
        <xdr:cNvSpPr/>
      </xdr:nvSpPr>
      <xdr:spPr>
        <a:xfrm>
          <a:off x="45847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60468</xdr:rowOff>
    </xdr:from>
    <xdr:to>
      <xdr:col>19</xdr:col>
      <xdr:colOff>177800</xdr:colOff>
      <xdr:row>56</xdr:row>
      <xdr:rowOff>146193</xdr:rowOff>
    </xdr:to>
    <xdr:cxnSp macro="">
      <xdr:nvCxnSpPr>
        <xdr:cNvPr id="120" name="直線コネクタ 119"/>
        <xdr:cNvCxnSpPr/>
      </xdr:nvCxnSpPr>
      <xdr:spPr>
        <a:xfrm flipV="1">
          <a:off x="2908300" y="966166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97038</xdr:rowOff>
    </xdr:from>
    <xdr:to>
      <xdr:col>20</xdr:col>
      <xdr:colOff>38100</xdr:colOff>
      <xdr:row>54</xdr:row>
      <xdr:rowOff>27188</xdr:rowOff>
    </xdr:to>
    <xdr:sp macro="" textlink="">
      <xdr:nvSpPr>
        <xdr:cNvPr id="121" name="フローチャート: 判断 120"/>
        <xdr:cNvSpPr/>
      </xdr:nvSpPr>
      <xdr:spPr>
        <a:xfrm>
          <a:off x="3746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43715</xdr:rowOff>
    </xdr:from>
    <xdr:ext cx="534377" cy="259045"/>
    <xdr:sp macro="" textlink="">
      <xdr:nvSpPr>
        <xdr:cNvPr id="122" name="テキスト ボックス 121"/>
        <xdr:cNvSpPr txBox="1"/>
      </xdr:nvSpPr>
      <xdr:spPr>
        <a:xfrm>
          <a:off x="35174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146193</xdr:rowOff>
    </xdr:from>
    <xdr:to>
      <xdr:col>15</xdr:col>
      <xdr:colOff>50800</xdr:colOff>
      <xdr:row>57</xdr:row>
      <xdr:rowOff>155382</xdr:rowOff>
    </xdr:to>
    <xdr:cxnSp macro="">
      <xdr:nvCxnSpPr>
        <xdr:cNvPr id="123" name="直線コネクタ 122"/>
        <xdr:cNvCxnSpPr/>
      </xdr:nvCxnSpPr>
      <xdr:spPr>
        <a:xfrm flipV="1">
          <a:off x="2019300" y="9747393"/>
          <a:ext cx="889000" cy="18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100330</xdr:rowOff>
    </xdr:from>
    <xdr:to>
      <xdr:col>15</xdr:col>
      <xdr:colOff>101600</xdr:colOff>
      <xdr:row>55</xdr:row>
      <xdr:rowOff>30480</xdr:rowOff>
    </xdr:to>
    <xdr:sp macro="" textlink="">
      <xdr:nvSpPr>
        <xdr:cNvPr id="124" name="フローチャート: 判断 123"/>
        <xdr:cNvSpPr/>
      </xdr:nvSpPr>
      <xdr:spPr>
        <a:xfrm>
          <a:off x="2857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47007</xdr:rowOff>
    </xdr:from>
    <xdr:ext cx="534377" cy="259045"/>
    <xdr:sp macro="" textlink="">
      <xdr:nvSpPr>
        <xdr:cNvPr id="125" name="テキスト ボックス 124"/>
        <xdr:cNvSpPr txBox="1"/>
      </xdr:nvSpPr>
      <xdr:spPr>
        <a:xfrm>
          <a:off x="2641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167589</xdr:rowOff>
    </xdr:from>
    <xdr:to>
      <xdr:col>10</xdr:col>
      <xdr:colOff>114300</xdr:colOff>
      <xdr:row>57</xdr:row>
      <xdr:rowOff>155382</xdr:rowOff>
    </xdr:to>
    <xdr:cxnSp macro="">
      <xdr:nvCxnSpPr>
        <xdr:cNvPr id="126" name="直線コネクタ 125"/>
        <xdr:cNvCxnSpPr/>
      </xdr:nvCxnSpPr>
      <xdr:spPr>
        <a:xfrm>
          <a:off x="1130300" y="9082989"/>
          <a:ext cx="889000" cy="8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71572</xdr:rowOff>
    </xdr:from>
    <xdr:to>
      <xdr:col>10</xdr:col>
      <xdr:colOff>165100</xdr:colOff>
      <xdr:row>57</xdr:row>
      <xdr:rowOff>1722</xdr:rowOff>
    </xdr:to>
    <xdr:sp macro="" textlink="">
      <xdr:nvSpPr>
        <xdr:cNvPr id="127" name="フローチャート: 判断 126"/>
        <xdr:cNvSpPr/>
      </xdr:nvSpPr>
      <xdr:spPr>
        <a:xfrm>
          <a:off x="1968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18249</xdr:rowOff>
    </xdr:from>
    <xdr:ext cx="534377" cy="259045"/>
    <xdr:sp macro="" textlink="">
      <xdr:nvSpPr>
        <xdr:cNvPr id="128" name="テキスト ボックス 127"/>
        <xdr:cNvSpPr txBox="1"/>
      </xdr:nvSpPr>
      <xdr:spPr>
        <a:xfrm>
          <a:off x="1752111" y="9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140746</xdr:rowOff>
    </xdr:from>
    <xdr:to>
      <xdr:col>6</xdr:col>
      <xdr:colOff>38100</xdr:colOff>
      <xdr:row>52</xdr:row>
      <xdr:rowOff>70896</xdr:rowOff>
    </xdr:to>
    <xdr:sp macro="" textlink="">
      <xdr:nvSpPr>
        <xdr:cNvPr id="129" name="フローチャート: 判断 128"/>
        <xdr:cNvSpPr/>
      </xdr:nvSpPr>
      <xdr:spPr>
        <a:xfrm>
          <a:off x="1079500" y="88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87423</xdr:rowOff>
    </xdr:from>
    <xdr:ext cx="534377" cy="259045"/>
    <xdr:sp macro="" textlink="">
      <xdr:nvSpPr>
        <xdr:cNvPr id="130" name="テキスト ボックス 129"/>
        <xdr:cNvSpPr txBox="1"/>
      </xdr:nvSpPr>
      <xdr:spPr>
        <a:xfrm>
          <a:off x="863111" y="86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70200</xdr:rowOff>
    </xdr:from>
    <xdr:to>
      <xdr:col>24</xdr:col>
      <xdr:colOff>114300</xdr:colOff>
      <xdr:row>58</xdr:row>
      <xdr:rowOff>350</xdr:rowOff>
    </xdr:to>
    <xdr:sp macro="" textlink="">
      <xdr:nvSpPr>
        <xdr:cNvPr id="136" name="楕円 135"/>
        <xdr:cNvSpPr/>
      </xdr:nvSpPr>
      <xdr:spPr>
        <a:xfrm>
          <a:off x="45847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156577</xdr:rowOff>
    </xdr:from>
    <xdr:ext cx="534377" cy="259045"/>
    <xdr:sp macro="" textlink="">
      <xdr:nvSpPr>
        <xdr:cNvPr id="137" name="総務費該当値テキスト"/>
        <xdr:cNvSpPr txBox="1"/>
      </xdr:nvSpPr>
      <xdr:spPr>
        <a:xfrm>
          <a:off x="4686300" y="975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9668</xdr:rowOff>
    </xdr:from>
    <xdr:to>
      <xdr:col>20</xdr:col>
      <xdr:colOff>38100</xdr:colOff>
      <xdr:row>56</xdr:row>
      <xdr:rowOff>111268</xdr:rowOff>
    </xdr:to>
    <xdr:sp macro="" textlink="">
      <xdr:nvSpPr>
        <xdr:cNvPr id="138" name="楕円 137"/>
        <xdr:cNvSpPr/>
      </xdr:nvSpPr>
      <xdr:spPr>
        <a:xfrm>
          <a:off x="3746500" y="96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102395</xdr:rowOff>
    </xdr:from>
    <xdr:ext cx="534377" cy="259045"/>
    <xdr:sp macro="" textlink="">
      <xdr:nvSpPr>
        <xdr:cNvPr id="139" name="テキスト ボックス 138"/>
        <xdr:cNvSpPr txBox="1"/>
      </xdr:nvSpPr>
      <xdr:spPr>
        <a:xfrm>
          <a:off x="3517411" y="97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95393</xdr:rowOff>
    </xdr:from>
    <xdr:to>
      <xdr:col>15</xdr:col>
      <xdr:colOff>101600</xdr:colOff>
      <xdr:row>57</xdr:row>
      <xdr:rowOff>25543</xdr:rowOff>
    </xdr:to>
    <xdr:sp macro="" textlink="">
      <xdr:nvSpPr>
        <xdr:cNvPr id="140" name="楕円 139"/>
        <xdr:cNvSpPr/>
      </xdr:nvSpPr>
      <xdr:spPr>
        <a:xfrm>
          <a:off x="2857500" y="96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16670</xdr:rowOff>
    </xdr:from>
    <xdr:ext cx="534377" cy="259045"/>
    <xdr:sp macro="" textlink="">
      <xdr:nvSpPr>
        <xdr:cNvPr id="141" name="テキスト ボックス 140"/>
        <xdr:cNvSpPr txBox="1"/>
      </xdr:nvSpPr>
      <xdr:spPr>
        <a:xfrm>
          <a:off x="2641111" y="978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104582</xdr:rowOff>
    </xdr:from>
    <xdr:to>
      <xdr:col>10</xdr:col>
      <xdr:colOff>165100</xdr:colOff>
      <xdr:row>58</xdr:row>
      <xdr:rowOff>34732</xdr:rowOff>
    </xdr:to>
    <xdr:sp macro="" textlink="">
      <xdr:nvSpPr>
        <xdr:cNvPr id="142" name="楕円 141"/>
        <xdr:cNvSpPr/>
      </xdr:nvSpPr>
      <xdr:spPr>
        <a:xfrm>
          <a:off x="1968500" y="987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25859</xdr:rowOff>
    </xdr:from>
    <xdr:ext cx="534377" cy="259045"/>
    <xdr:sp macro="" textlink="">
      <xdr:nvSpPr>
        <xdr:cNvPr id="143" name="テキスト ボックス 142"/>
        <xdr:cNvSpPr txBox="1"/>
      </xdr:nvSpPr>
      <xdr:spPr>
        <a:xfrm>
          <a:off x="1752111" y="996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116789</xdr:rowOff>
    </xdr:from>
    <xdr:to>
      <xdr:col>6</xdr:col>
      <xdr:colOff>38100</xdr:colOff>
      <xdr:row>53</xdr:row>
      <xdr:rowOff>46939</xdr:rowOff>
    </xdr:to>
    <xdr:sp macro="" textlink="">
      <xdr:nvSpPr>
        <xdr:cNvPr id="144" name="楕円 143"/>
        <xdr:cNvSpPr/>
      </xdr:nvSpPr>
      <xdr:spPr>
        <a:xfrm>
          <a:off x="1079500" y="90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38066</xdr:rowOff>
    </xdr:from>
    <xdr:ext cx="534377" cy="259045"/>
    <xdr:sp macro="" textlink="">
      <xdr:nvSpPr>
        <xdr:cNvPr id="145" name="テキスト ボックス 144"/>
        <xdr:cNvSpPr txBox="1"/>
      </xdr:nvSpPr>
      <xdr:spPr>
        <a:xfrm>
          <a:off x="863111" y="91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21819</xdr:rowOff>
    </xdr:from>
    <xdr:to>
      <xdr:col>24</xdr:col>
      <xdr:colOff>62865</xdr:colOff>
      <xdr:row>77</xdr:row>
      <xdr:rowOff>37821</xdr:rowOff>
    </xdr:to>
    <xdr:cxnSp macro="">
      <xdr:nvCxnSpPr>
        <xdr:cNvPr id="168" name="直線コネクタ 167"/>
        <xdr:cNvCxnSpPr/>
      </xdr:nvCxnSpPr>
      <xdr:spPr>
        <a:xfrm flipV="1">
          <a:off x="4633595" y="12194769"/>
          <a:ext cx="127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41648</xdr:rowOff>
    </xdr:from>
    <xdr:ext cx="534377" cy="259045"/>
    <xdr:sp macro="" textlink="">
      <xdr:nvSpPr>
        <xdr:cNvPr id="169" name="民生費最小値テキスト"/>
        <xdr:cNvSpPr txBox="1"/>
      </xdr:nvSpPr>
      <xdr:spPr>
        <a:xfrm>
          <a:off x="4686300" y="132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37821</xdr:rowOff>
    </xdr:from>
    <xdr:to>
      <xdr:col>24</xdr:col>
      <xdr:colOff>152400</xdr:colOff>
      <xdr:row>77</xdr:row>
      <xdr:rowOff>37821</xdr:rowOff>
    </xdr:to>
    <xdr:cxnSp macro="">
      <xdr:nvCxnSpPr>
        <xdr:cNvPr id="170" name="直線コネクタ 169"/>
        <xdr:cNvCxnSpPr/>
      </xdr:nvCxnSpPr>
      <xdr:spPr>
        <a:xfrm>
          <a:off x="4546600" y="132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139946</xdr:rowOff>
    </xdr:from>
    <xdr:ext cx="534377" cy="259045"/>
    <xdr:sp macro="" textlink="">
      <xdr:nvSpPr>
        <xdr:cNvPr id="171" name="民生費最大値テキスト"/>
        <xdr:cNvSpPr txBox="1"/>
      </xdr:nvSpPr>
      <xdr:spPr>
        <a:xfrm>
          <a:off x="4686300" y="119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21819</xdr:rowOff>
    </xdr:from>
    <xdr:to>
      <xdr:col>24</xdr:col>
      <xdr:colOff>152400</xdr:colOff>
      <xdr:row>71</xdr:row>
      <xdr:rowOff>21819</xdr:rowOff>
    </xdr:to>
    <xdr:cxnSp macro="">
      <xdr:nvCxnSpPr>
        <xdr:cNvPr id="172" name="直線コネクタ 171"/>
        <xdr:cNvCxnSpPr/>
      </xdr:nvCxnSpPr>
      <xdr:spPr>
        <a:xfrm>
          <a:off x="4546600" y="1219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90246</xdr:rowOff>
    </xdr:from>
    <xdr:to>
      <xdr:col>24</xdr:col>
      <xdr:colOff>63500</xdr:colOff>
      <xdr:row>75</xdr:row>
      <xdr:rowOff>13894</xdr:rowOff>
    </xdr:to>
    <xdr:cxnSp macro="">
      <xdr:nvCxnSpPr>
        <xdr:cNvPr id="173" name="直線コネクタ 172"/>
        <xdr:cNvCxnSpPr/>
      </xdr:nvCxnSpPr>
      <xdr:spPr>
        <a:xfrm flipV="1">
          <a:off x="3797300" y="12777546"/>
          <a:ext cx="8382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47845</xdr:rowOff>
    </xdr:from>
    <xdr:ext cx="534377" cy="259045"/>
    <xdr:sp macro="" textlink="">
      <xdr:nvSpPr>
        <xdr:cNvPr id="174" name="民生費平均値テキスト"/>
        <xdr:cNvSpPr txBox="1"/>
      </xdr:nvSpPr>
      <xdr:spPr>
        <a:xfrm>
          <a:off x="4686300" y="123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24968</xdr:rowOff>
    </xdr:from>
    <xdr:to>
      <xdr:col>24</xdr:col>
      <xdr:colOff>114300</xdr:colOff>
      <xdr:row>73</xdr:row>
      <xdr:rowOff>126568</xdr:rowOff>
    </xdr:to>
    <xdr:sp macro="" textlink="">
      <xdr:nvSpPr>
        <xdr:cNvPr id="175" name="フローチャート: 判断 174"/>
        <xdr:cNvSpPr/>
      </xdr:nvSpPr>
      <xdr:spPr>
        <a:xfrm>
          <a:off x="4584700" y="1254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13894</xdr:rowOff>
    </xdr:from>
    <xdr:to>
      <xdr:col>19</xdr:col>
      <xdr:colOff>177800</xdr:colOff>
      <xdr:row>75</xdr:row>
      <xdr:rowOff>58014</xdr:rowOff>
    </xdr:to>
    <xdr:cxnSp macro="">
      <xdr:nvCxnSpPr>
        <xdr:cNvPr id="176" name="直線コネクタ 175"/>
        <xdr:cNvCxnSpPr/>
      </xdr:nvCxnSpPr>
      <xdr:spPr>
        <a:xfrm flipV="1">
          <a:off x="2908300" y="12872644"/>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126771</xdr:rowOff>
    </xdr:from>
    <xdr:to>
      <xdr:col>20</xdr:col>
      <xdr:colOff>38100</xdr:colOff>
      <xdr:row>73</xdr:row>
      <xdr:rowOff>56921</xdr:rowOff>
    </xdr:to>
    <xdr:sp macro="" textlink="">
      <xdr:nvSpPr>
        <xdr:cNvPr id="177" name="フローチャート: 判断 176"/>
        <xdr:cNvSpPr/>
      </xdr:nvSpPr>
      <xdr:spPr>
        <a:xfrm>
          <a:off x="3746500" y="1247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73448</xdr:rowOff>
    </xdr:from>
    <xdr:ext cx="534377" cy="259045"/>
    <xdr:sp macro="" textlink="">
      <xdr:nvSpPr>
        <xdr:cNvPr id="178" name="テキスト ボックス 177"/>
        <xdr:cNvSpPr txBox="1"/>
      </xdr:nvSpPr>
      <xdr:spPr>
        <a:xfrm>
          <a:off x="3517411" y="122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58014</xdr:rowOff>
    </xdr:from>
    <xdr:to>
      <xdr:col>15</xdr:col>
      <xdr:colOff>50800</xdr:colOff>
      <xdr:row>77</xdr:row>
      <xdr:rowOff>164388</xdr:rowOff>
    </xdr:to>
    <xdr:cxnSp macro="">
      <xdr:nvCxnSpPr>
        <xdr:cNvPr id="179" name="直線コネクタ 178"/>
        <xdr:cNvCxnSpPr/>
      </xdr:nvCxnSpPr>
      <xdr:spPr>
        <a:xfrm flipV="1">
          <a:off x="2019300" y="12916764"/>
          <a:ext cx="889000" cy="44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131496</xdr:rowOff>
    </xdr:from>
    <xdr:to>
      <xdr:col>15</xdr:col>
      <xdr:colOff>101600</xdr:colOff>
      <xdr:row>76</xdr:row>
      <xdr:rowOff>61646</xdr:rowOff>
    </xdr:to>
    <xdr:sp macro="" textlink="">
      <xdr:nvSpPr>
        <xdr:cNvPr id="180" name="フローチャート: 判断 179"/>
        <xdr:cNvSpPr/>
      </xdr:nvSpPr>
      <xdr:spPr>
        <a:xfrm>
          <a:off x="2857500" y="129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52773</xdr:rowOff>
    </xdr:from>
    <xdr:ext cx="534377" cy="259045"/>
    <xdr:sp macro="" textlink="">
      <xdr:nvSpPr>
        <xdr:cNvPr id="181" name="テキスト ボックス 180"/>
        <xdr:cNvSpPr txBox="1"/>
      </xdr:nvSpPr>
      <xdr:spPr>
        <a:xfrm>
          <a:off x="2641111" y="130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164388</xdr:rowOff>
    </xdr:from>
    <xdr:to>
      <xdr:col>10</xdr:col>
      <xdr:colOff>114300</xdr:colOff>
      <xdr:row>78</xdr:row>
      <xdr:rowOff>108001</xdr:rowOff>
    </xdr:to>
    <xdr:cxnSp macro="">
      <xdr:nvCxnSpPr>
        <xdr:cNvPr id="182" name="直線コネクタ 181"/>
        <xdr:cNvCxnSpPr/>
      </xdr:nvCxnSpPr>
      <xdr:spPr>
        <a:xfrm flipV="1">
          <a:off x="1130300" y="13366038"/>
          <a:ext cx="889000" cy="1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33122</xdr:rowOff>
    </xdr:from>
    <xdr:to>
      <xdr:col>10</xdr:col>
      <xdr:colOff>165100</xdr:colOff>
      <xdr:row>78</xdr:row>
      <xdr:rowOff>134722</xdr:rowOff>
    </xdr:to>
    <xdr:sp macro="" textlink="">
      <xdr:nvSpPr>
        <xdr:cNvPr id="183" name="フローチャート: 判断 182"/>
        <xdr:cNvSpPr/>
      </xdr:nvSpPr>
      <xdr:spPr>
        <a:xfrm>
          <a:off x="1968500" y="1340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125849</xdr:rowOff>
    </xdr:from>
    <xdr:ext cx="534377" cy="259045"/>
    <xdr:sp macro="" textlink="">
      <xdr:nvSpPr>
        <xdr:cNvPr id="184" name="テキスト ボックス 183"/>
        <xdr:cNvSpPr txBox="1"/>
      </xdr:nvSpPr>
      <xdr:spPr>
        <a:xfrm>
          <a:off x="1752111" y="1349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98653</xdr:rowOff>
    </xdr:from>
    <xdr:to>
      <xdr:col>6</xdr:col>
      <xdr:colOff>38100</xdr:colOff>
      <xdr:row>77</xdr:row>
      <xdr:rowOff>28803</xdr:rowOff>
    </xdr:to>
    <xdr:sp macro="" textlink="">
      <xdr:nvSpPr>
        <xdr:cNvPr id="185" name="フローチャート: 判断 184"/>
        <xdr:cNvSpPr/>
      </xdr:nvSpPr>
      <xdr:spPr>
        <a:xfrm>
          <a:off x="1079500" y="1312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45331</xdr:rowOff>
    </xdr:from>
    <xdr:ext cx="534377" cy="259045"/>
    <xdr:sp macro="" textlink="">
      <xdr:nvSpPr>
        <xdr:cNvPr id="186" name="テキスト ボックス 185"/>
        <xdr:cNvSpPr txBox="1"/>
      </xdr:nvSpPr>
      <xdr:spPr>
        <a:xfrm>
          <a:off x="863111" y="129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39446</xdr:rowOff>
    </xdr:from>
    <xdr:to>
      <xdr:col>24</xdr:col>
      <xdr:colOff>114300</xdr:colOff>
      <xdr:row>74</xdr:row>
      <xdr:rowOff>141046</xdr:rowOff>
    </xdr:to>
    <xdr:sp macro="" textlink="">
      <xdr:nvSpPr>
        <xdr:cNvPr id="192" name="楕円 191"/>
        <xdr:cNvSpPr/>
      </xdr:nvSpPr>
      <xdr:spPr>
        <a:xfrm>
          <a:off x="4584700" y="127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17873</xdr:rowOff>
    </xdr:from>
    <xdr:ext cx="534377" cy="259045"/>
    <xdr:sp macro="" textlink="">
      <xdr:nvSpPr>
        <xdr:cNvPr id="193" name="民生費該当値テキスト"/>
        <xdr:cNvSpPr txBox="1"/>
      </xdr:nvSpPr>
      <xdr:spPr>
        <a:xfrm>
          <a:off x="4686300" y="1270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134544</xdr:rowOff>
    </xdr:from>
    <xdr:to>
      <xdr:col>20</xdr:col>
      <xdr:colOff>38100</xdr:colOff>
      <xdr:row>75</xdr:row>
      <xdr:rowOff>64694</xdr:rowOff>
    </xdr:to>
    <xdr:sp macro="" textlink="">
      <xdr:nvSpPr>
        <xdr:cNvPr id="194" name="楕円 193"/>
        <xdr:cNvSpPr/>
      </xdr:nvSpPr>
      <xdr:spPr>
        <a:xfrm>
          <a:off x="3746500" y="128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55821</xdr:rowOff>
    </xdr:from>
    <xdr:ext cx="534377" cy="259045"/>
    <xdr:sp macro="" textlink="">
      <xdr:nvSpPr>
        <xdr:cNvPr id="195" name="テキスト ボックス 194"/>
        <xdr:cNvSpPr txBox="1"/>
      </xdr:nvSpPr>
      <xdr:spPr>
        <a:xfrm>
          <a:off x="3517411" y="129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7214</xdr:rowOff>
    </xdr:from>
    <xdr:to>
      <xdr:col>15</xdr:col>
      <xdr:colOff>101600</xdr:colOff>
      <xdr:row>75</xdr:row>
      <xdr:rowOff>108814</xdr:rowOff>
    </xdr:to>
    <xdr:sp macro="" textlink="">
      <xdr:nvSpPr>
        <xdr:cNvPr id="196" name="楕円 195"/>
        <xdr:cNvSpPr/>
      </xdr:nvSpPr>
      <xdr:spPr>
        <a:xfrm>
          <a:off x="2857500" y="128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125341</xdr:rowOff>
    </xdr:from>
    <xdr:ext cx="534377" cy="259045"/>
    <xdr:sp macro="" textlink="">
      <xdr:nvSpPr>
        <xdr:cNvPr id="197" name="テキスト ボックス 196"/>
        <xdr:cNvSpPr txBox="1"/>
      </xdr:nvSpPr>
      <xdr:spPr>
        <a:xfrm>
          <a:off x="2641111" y="126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113588</xdr:rowOff>
    </xdr:from>
    <xdr:to>
      <xdr:col>10</xdr:col>
      <xdr:colOff>165100</xdr:colOff>
      <xdr:row>78</xdr:row>
      <xdr:rowOff>43738</xdr:rowOff>
    </xdr:to>
    <xdr:sp macro="" textlink="">
      <xdr:nvSpPr>
        <xdr:cNvPr id="198" name="楕円 197"/>
        <xdr:cNvSpPr/>
      </xdr:nvSpPr>
      <xdr:spPr>
        <a:xfrm>
          <a:off x="19685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60265</xdr:rowOff>
    </xdr:from>
    <xdr:ext cx="534377" cy="259045"/>
    <xdr:sp macro="" textlink="">
      <xdr:nvSpPr>
        <xdr:cNvPr id="199" name="テキスト ボックス 198"/>
        <xdr:cNvSpPr txBox="1"/>
      </xdr:nvSpPr>
      <xdr:spPr>
        <a:xfrm>
          <a:off x="1752111" y="130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57201</xdr:rowOff>
    </xdr:from>
    <xdr:to>
      <xdr:col>6</xdr:col>
      <xdr:colOff>38100</xdr:colOff>
      <xdr:row>78</xdr:row>
      <xdr:rowOff>158801</xdr:rowOff>
    </xdr:to>
    <xdr:sp macro="" textlink="">
      <xdr:nvSpPr>
        <xdr:cNvPr id="200" name="楕円 199"/>
        <xdr:cNvSpPr/>
      </xdr:nvSpPr>
      <xdr:spPr>
        <a:xfrm>
          <a:off x="1079500" y="134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149928</xdr:rowOff>
    </xdr:from>
    <xdr:ext cx="534377" cy="259045"/>
    <xdr:sp macro="" textlink="">
      <xdr:nvSpPr>
        <xdr:cNvPr id="201" name="テキスト ボックス 200"/>
        <xdr:cNvSpPr txBox="1"/>
      </xdr:nvSpPr>
      <xdr:spPr>
        <a:xfrm>
          <a:off x="863111" y="135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4" name="直線コネクタ 223"/>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5" name="衛生費最小値テキスト"/>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26" name="直線コネクタ 225"/>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27" name="衛生費最大値テキスト"/>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28" name="直線コネクタ 227"/>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8026</xdr:rowOff>
    </xdr:from>
    <xdr:to>
      <xdr:col>24</xdr:col>
      <xdr:colOff>63500</xdr:colOff>
      <xdr:row>98</xdr:row>
      <xdr:rowOff>58052</xdr:rowOff>
    </xdr:to>
    <xdr:cxnSp macro="">
      <xdr:nvCxnSpPr>
        <xdr:cNvPr id="229" name="直線コネクタ 228"/>
        <xdr:cNvCxnSpPr/>
      </xdr:nvCxnSpPr>
      <xdr:spPr>
        <a:xfrm>
          <a:off x="3797300" y="16810126"/>
          <a:ext cx="8382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125798</xdr:rowOff>
    </xdr:from>
    <xdr:ext cx="534377" cy="259045"/>
    <xdr:sp macro="" textlink="">
      <xdr:nvSpPr>
        <xdr:cNvPr id="230" name="衛生費平均値テキスト"/>
        <xdr:cNvSpPr txBox="1"/>
      </xdr:nvSpPr>
      <xdr:spPr>
        <a:xfrm>
          <a:off x="4686300" y="1641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31" name="フローチャート: 判断 230"/>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8026</xdr:rowOff>
    </xdr:from>
    <xdr:to>
      <xdr:col>19</xdr:col>
      <xdr:colOff>177800</xdr:colOff>
      <xdr:row>98</xdr:row>
      <xdr:rowOff>55842</xdr:rowOff>
    </xdr:to>
    <xdr:cxnSp macro="">
      <xdr:nvCxnSpPr>
        <xdr:cNvPr id="232" name="直線コネクタ 231"/>
        <xdr:cNvCxnSpPr/>
      </xdr:nvCxnSpPr>
      <xdr:spPr>
        <a:xfrm flipV="1">
          <a:off x="2908300" y="16810126"/>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3" name="フローチャート: 判断 232"/>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62667</xdr:rowOff>
    </xdr:from>
    <xdr:ext cx="534377" cy="259045"/>
    <xdr:sp macro="" textlink="">
      <xdr:nvSpPr>
        <xdr:cNvPr id="234" name="テキスト ボックス 233"/>
        <xdr:cNvSpPr txBox="1"/>
      </xdr:nvSpPr>
      <xdr:spPr>
        <a:xfrm>
          <a:off x="35174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178</xdr:rowOff>
    </xdr:from>
    <xdr:to>
      <xdr:col>15</xdr:col>
      <xdr:colOff>50800</xdr:colOff>
      <xdr:row>98</xdr:row>
      <xdr:rowOff>55842</xdr:rowOff>
    </xdr:to>
    <xdr:cxnSp macro="">
      <xdr:nvCxnSpPr>
        <xdr:cNvPr id="235" name="直線コネクタ 234"/>
        <xdr:cNvCxnSpPr/>
      </xdr:nvCxnSpPr>
      <xdr:spPr>
        <a:xfrm>
          <a:off x="2019300" y="16802278"/>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36" name="フローチャート: 判断 235"/>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72534</xdr:rowOff>
    </xdr:from>
    <xdr:ext cx="534377" cy="259045"/>
    <xdr:sp macro="" textlink="">
      <xdr:nvSpPr>
        <xdr:cNvPr id="237" name="テキスト ボックス 236"/>
        <xdr:cNvSpPr txBox="1"/>
      </xdr:nvSpPr>
      <xdr:spPr>
        <a:xfrm>
          <a:off x="2641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88685</xdr:rowOff>
    </xdr:from>
    <xdr:to>
      <xdr:col>10</xdr:col>
      <xdr:colOff>114300</xdr:colOff>
      <xdr:row>98</xdr:row>
      <xdr:rowOff>178</xdr:rowOff>
    </xdr:to>
    <xdr:cxnSp macro="">
      <xdr:nvCxnSpPr>
        <xdr:cNvPr id="238" name="直線コネクタ 237"/>
        <xdr:cNvCxnSpPr/>
      </xdr:nvCxnSpPr>
      <xdr:spPr>
        <a:xfrm>
          <a:off x="1130300" y="16719335"/>
          <a:ext cx="889000" cy="8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41427</xdr:rowOff>
    </xdr:from>
    <xdr:to>
      <xdr:col>10</xdr:col>
      <xdr:colOff>165100</xdr:colOff>
      <xdr:row>97</xdr:row>
      <xdr:rowOff>143027</xdr:rowOff>
    </xdr:to>
    <xdr:sp macro="" textlink="">
      <xdr:nvSpPr>
        <xdr:cNvPr id="239" name="フローチャート: 判断 238"/>
        <xdr:cNvSpPr/>
      </xdr:nvSpPr>
      <xdr:spPr>
        <a:xfrm>
          <a:off x="1968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159554</xdr:rowOff>
    </xdr:from>
    <xdr:ext cx="534377" cy="259045"/>
    <xdr:sp macro="" textlink="">
      <xdr:nvSpPr>
        <xdr:cNvPr id="240" name="テキスト ボックス 239"/>
        <xdr:cNvSpPr txBox="1"/>
      </xdr:nvSpPr>
      <xdr:spPr>
        <a:xfrm>
          <a:off x="1752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61201</xdr:rowOff>
    </xdr:from>
    <xdr:to>
      <xdr:col>6</xdr:col>
      <xdr:colOff>38100</xdr:colOff>
      <xdr:row>96</xdr:row>
      <xdr:rowOff>162801</xdr:rowOff>
    </xdr:to>
    <xdr:sp macro="" textlink="">
      <xdr:nvSpPr>
        <xdr:cNvPr id="241" name="フローチャート: 判断 240"/>
        <xdr:cNvSpPr/>
      </xdr:nvSpPr>
      <xdr:spPr>
        <a:xfrm>
          <a:off x="1079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7878</xdr:rowOff>
    </xdr:from>
    <xdr:ext cx="534377" cy="259045"/>
    <xdr:sp macro="" textlink="">
      <xdr:nvSpPr>
        <xdr:cNvPr id="242" name="テキスト ボックス 241"/>
        <xdr:cNvSpPr txBox="1"/>
      </xdr:nvSpPr>
      <xdr:spPr>
        <a:xfrm>
          <a:off x="863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7252</xdr:rowOff>
    </xdr:from>
    <xdr:to>
      <xdr:col>24</xdr:col>
      <xdr:colOff>114300</xdr:colOff>
      <xdr:row>98</xdr:row>
      <xdr:rowOff>108852</xdr:rowOff>
    </xdr:to>
    <xdr:sp macro="" textlink="">
      <xdr:nvSpPr>
        <xdr:cNvPr id="248" name="楕円 247"/>
        <xdr:cNvSpPr/>
      </xdr:nvSpPr>
      <xdr:spPr>
        <a:xfrm>
          <a:off x="4584700" y="168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93629</xdr:rowOff>
    </xdr:from>
    <xdr:ext cx="534377" cy="259045"/>
    <xdr:sp macro="" textlink="">
      <xdr:nvSpPr>
        <xdr:cNvPr id="249" name="衛生費該当値テキスト"/>
        <xdr:cNvSpPr txBox="1"/>
      </xdr:nvSpPr>
      <xdr:spPr>
        <a:xfrm>
          <a:off x="4686300" y="167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128676</xdr:rowOff>
    </xdr:from>
    <xdr:to>
      <xdr:col>20</xdr:col>
      <xdr:colOff>38100</xdr:colOff>
      <xdr:row>98</xdr:row>
      <xdr:rowOff>58826</xdr:rowOff>
    </xdr:to>
    <xdr:sp macro="" textlink="">
      <xdr:nvSpPr>
        <xdr:cNvPr id="250" name="楕円 249"/>
        <xdr:cNvSpPr/>
      </xdr:nvSpPr>
      <xdr:spPr>
        <a:xfrm>
          <a:off x="3746500" y="167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49953</xdr:rowOff>
    </xdr:from>
    <xdr:ext cx="534377" cy="259045"/>
    <xdr:sp macro="" textlink="">
      <xdr:nvSpPr>
        <xdr:cNvPr id="251" name="テキスト ボックス 250"/>
        <xdr:cNvSpPr txBox="1"/>
      </xdr:nvSpPr>
      <xdr:spPr>
        <a:xfrm>
          <a:off x="3517411" y="168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5042</xdr:rowOff>
    </xdr:from>
    <xdr:to>
      <xdr:col>15</xdr:col>
      <xdr:colOff>101600</xdr:colOff>
      <xdr:row>98</xdr:row>
      <xdr:rowOff>106642</xdr:rowOff>
    </xdr:to>
    <xdr:sp macro="" textlink="">
      <xdr:nvSpPr>
        <xdr:cNvPr id="252" name="楕円 251"/>
        <xdr:cNvSpPr/>
      </xdr:nvSpPr>
      <xdr:spPr>
        <a:xfrm>
          <a:off x="2857500" y="1680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97769</xdr:rowOff>
    </xdr:from>
    <xdr:ext cx="534377" cy="259045"/>
    <xdr:sp macro="" textlink="">
      <xdr:nvSpPr>
        <xdr:cNvPr id="253" name="テキスト ボックス 252"/>
        <xdr:cNvSpPr txBox="1"/>
      </xdr:nvSpPr>
      <xdr:spPr>
        <a:xfrm>
          <a:off x="2641111" y="1689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120828</xdr:rowOff>
    </xdr:from>
    <xdr:to>
      <xdr:col>10</xdr:col>
      <xdr:colOff>165100</xdr:colOff>
      <xdr:row>98</xdr:row>
      <xdr:rowOff>50978</xdr:rowOff>
    </xdr:to>
    <xdr:sp macro="" textlink="">
      <xdr:nvSpPr>
        <xdr:cNvPr id="254" name="楕円 253"/>
        <xdr:cNvSpPr/>
      </xdr:nvSpPr>
      <xdr:spPr>
        <a:xfrm>
          <a:off x="1968500" y="167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42105</xdr:rowOff>
    </xdr:from>
    <xdr:ext cx="534377" cy="259045"/>
    <xdr:sp macro="" textlink="">
      <xdr:nvSpPr>
        <xdr:cNvPr id="255" name="テキスト ボックス 254"/>
        <xdr:cNvSpPr txBox="1"/>
      </xdr:nvSpPr>
      <xdr:spPr>
        <a:xfrm>
          <a:off x="1752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37885</xdr:rowOff>
    </xdr:from>
    <xdr:to>
      <xdr:col>6</xdr:col>
      <xdr:colOff>38100</xdr:colOff>
      <xdr:row>97</xdr:row>
      <xdr:rowOff>139485</xdr:rowOff>
    </xdr:to>
    <xdr:sp macro="" textlink="">
      <xdr:nvSpPr>
        <xdr:cNvPr id="256" name="楕円 255"/>
        <xdr:cNvSpPr/>
      </xdr:nvSpPr>
      <xdr:spPr>
        <a:xfrm>
          <a:off x="1079500" y="166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130612</xdr:rowOff>
    </xdr:from>
    <xdr:ext cx="534377" cy="259045"/>
    <xdr:sp macro="" textlink="">
      <xdr:nvSpPr>
        <xdr:cNvPr id="257" name="テキスト ボックス 256"/>
        <xdr:cNvSpPr txBox="1"/>
      </xdr:nvSpPr>
      <xdr:spPr>
        <a:xfrm>
          <a:off x="863111" y="167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8" name="テキスト ボックス 267"/>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0" name="テキスト ボックス 26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2" name="テキスト ボックス 27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4" name="テキスト ボックス 27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6" name="テキスト ボックス 27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8" name="テキスト ボックス 27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119452</xdr:rowOff>
    </xdr:from>
    <xdr:to>
      <xdr:col>54</xdr:col>
      <xdr:colOff>189865</xdr:colOff>
      <xdr:row>39</xdr:row>
      <xdr:rowOff>74712</xdr:rowOff>
    </xdr:to>
    <xdr:cxnSp macro="">
      <xdr:nvCxnSpPr>
        <xdr:cNvPr id="282" name="直線コネクタ 281"/>
        <xdr:cNvCxnSpPr/>
      </xdr:nvCxnSpPr>
      <xdr:spPr>
        <a:xfrm flipV="1">
          <a:off x="10475595" y="5777302"/>
          <a:ext cx="1270" cy="98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78539</xdr:rowOff>
    </xdr:from>
    <xdr:ext cx="469744" cy="259045"/>
    <xdr:sp macro="" textlink="">
      <xdr:nvSpPr>
        <xdr:cNvPr id="283" name="労働費最小値テキスト"/>
        <xdr:cNvSpPr txBox="1"/>
      </xdr:nvSpPr>
      <xdr:spPr>
        <a:xfrm>
          <a:off x="10528300" y="67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74712</xdr:rowOff>
    </xdr:from>
    <xdr:to>
      <xdr:col>55</xdr:col>
      <xdr:colOff>88900</xdr:colOff>
      <xdr:row>39</xdr:row>
      <xdr:rowOff>74712</xdr:rowOff>
    </xdr:to>
    <xdr:cxnSp macro="">
      <xdr:nvCxnSpPr>
        <xdr:cNvPr id="284" name="直線コネクタ 283"/>
        <xdr:cNvCxnSpPr/>
      </xdr:nvCxnSpPr>
      <xdr:spPr>
        <a:xfrm>
          <a:off x="10388600" y="676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66129</xdr:rowOff>
    </xdr:from>
    <xdr:ext cx="469744" cy="259045"/>
    <xdr:sp macro="" textlink="">
      <xdr:nvSpPr>
        <xdr:cNvPr id="285" name="労働費最大値テキスト"/>
        <xdr:cNvSpPr txBox="1"/>
      </xdr:nvSpPr>
      <xdr:spPr>
        <a:xfrm>
          <a:off x="10528300" y="55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119452</xdr:rowOff>
    </xdr:from>
    <xdr:to>
      <xdr:col>55</xdr:col>
      <xdr:colOff>88900</xdr:colOff>
      <xdr:row>33</xdr:row>
      <xdr:rowOff>119452</xdr:rowOff>
    </xdr:to>
    <xdr:cxnSp macro="">
      <xdr:nvCxnSpPr>
        <xdr:cNvPr id="286" name="直線コネクタ 285"/>
        <xdr:cNvCxnSpPr/>
      </xdr:nvCxnSpPr>
      <xdr:spPr>
        <a:xfrm>
          <a:off x="10388600" y="57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150803</xdr:rowOff>
    </xdr:from>
    <xdr:to>
      <xdr:col>55</xdr:col>
      <xdr:colOff>0</xdr:colOff>
      <xdr:row>39</xdr:row>
      <xdr:rowOff>51853</xdr:rowOff>
    </xdr:to>
    <xdr:cxnSp macro="">
      <xdr:nvCxnSpPr>
        <xdr:cNvPr id="287" name="直線コネクタ 286"/>
        <xdr:cNvCxnSpPr/>
      </xdr:nvCxnSpPr>
      <xdr:spPr>
        <a:xfrm>
          <a:off x="9639300" y="6665903"/>
          <a:ext cx="838200" cy="7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123534</xdr:rowOff>
    </xdr:from>
    <xdr:ext cx="469744" cy="259045"/>
    <xdr:sp macro="" textlink="">
      <xdr:nvSpPr>
        <xdr:cNvPr id="288" name="労働費平均値テキスト"/>
        <xdr:cNvSpPr txBox="1"/>
      </xdr:nvSpPr>
      <xdr:spPr>
        <a:xfrm>
          <a:off x="10528300" y="629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100657</xdr:rowOff>
    </xdr:from>
    <xdr:to>
      <xdr:col>55</xdr:col>
      <xdr:colOff>50800</xdr:colOff>
      <xdr:row>38</xdr:row>
      <xdr:rowOff>30807</xdr:rowOff>
    </xdr:to>
    <xdr:sp macro="" textlink="">
      <xdr:nvSpPr>
        <xdr:cNvPr id="289" name="フローチャート: 判断 288"/>
        <xdr:cNvSpPr/>
      </xdr:nvSpPr>
      <xdr:spPr>
        <a:xfrm>
          <a:off x="10426700" y="644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18869</xdr:rowOff>
    </xdr:from>
    <xdr:to>
      <xdr:col>50</xdr:col>
      <xdr:colOff>114300</xdr:colOff>
      <xdr:row>38</xdr:row>
      <xdr:rowOff>150803</xdr:rowOff>
    </xdr:to>
    <xdr:cxnSp macro="">
      <xdr:nvCxnSpPr>
        <xdr:cNvPr id="290" name="直線コネクタ 289"/>
        <xdr:cNvCxnSpPr/>
      </xdr:nvCxnSpPr>
      <xdr:spPr>
        <a:xfrm>
          <a:off x="8750300" y="6533969"/>
          <a:ext cx="889000" cy="1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128415</xdr:rowOff>
    </xdr:from>
    <xdr:to>
      <xdr:col>50</xdr:col>
      <xdr:colOff>165100</xdr:colOff>
      <xdr:row>37</xdr:row>
      <xdr:rowOff>58565</xdr:rowOff>
    </xdr:to>
    <xdr:sp macro="" textlink="">
      <xdr:nvSpPr>
        <xdr:cNvPr id="291" name="フローチャート: 判断 290"/>
        <xdr:cNvSpPr/>
      </xdr:nvSpPr>
      <xdr:spPr>
        <a:xfrm>
          <a:off x="9588500" y="63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75092</xdr:rowOff>
    </xdr:from>
    <xdr:ext cx="469744" cy="259045"/>
    <xdr:sp macro="" textlink="">
      <xdr:nvSpPr>
        <xdr:cNvPr id="292" name="テキスト ボックス 291"/>
        <xdr:cNvSpPr txBox="1"/>
      </xdr:nvSpPr>
      <xdr:spPr>
        <a:xfrm>
          <a:off x="93917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18869</xdr:rowOff>
    </xdr:from>
    <xdr:to>
      <xdr:col>45</xdr:col>
      <xdr:colOff>177800</xdr:colOff>
      <xdr:row>38</xdr:row>
      <xdr:rowOff>32258</xdr:rowOff>
    </xdr:to>
    <xdr:cxnSp macro="">
      <xdr:nvCxnSpPr>
        <xdr:cNvPr id="293" name="直線コネクタ 292"/>
        <xdr:cNvCxnSpPr/>
      </xdr:nvCxnSpPr>
      <xdr:spPr>
        <a:xfrm flipV="1">
          <a:off x="7861300" y="6533969"/>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5298</xdr:rowOff>
    </xdr:from>
    <xdr:to>
      <xdr:col>46</xdr:col>
      <xdr:colOff>38100</xdr:colOff>
      <xdr:row>34</xdr:row>
      <xdr:rowOff>106898</xdr:rowOff>
    </xdr:to>
    <xdr:sp macro="" textlink="">
      <xdr:nvSpPr>
        <xdr:cNvPr id="294" name="フローチャート: 判断 293"/>
        <xdr:cNvSpPr/>
      </xdr:nvSpPr>
      <xdr:spPr>
        <a:xfrm>
          <a:off x="8699500" y="583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123425</xdr:rowOff>
    </xdr:from>
    <xdr:ext cx="469744" cy="259045"/>
    <xdr:sp macro="" textlink="">
      <xdr:nvSpPr>
        <xdr:cNvPr id="295" name="テキスト ボックス 294"/>
        <xdr:cNvSpPr txBox="1"/>
      </xdr:nvSpPr>
      <xdr:spPr>
        <a:xfrm>
          <a:off x="8515428" y="56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39116</xdr:rowOff>
    </xdr:from>
    <xdr:to>
      <xdr:col>41</xdr:col>
      <xdr:colOff>50800</xdr:colOff>
      <xdr:row>38</xdr:row>
      <xdr:rowOff>32258</xdr:rowOff>
    </xdr:to>
    <xdr:cxnSp macro="">
      <xdr:nvCxnSpPr>
        <xdr:cNvPr id="296" name="直線コネクタ 295"/>
        <xdr:cNvCxnSpPr/>
      </xdr:nvCxnSpPr>
      <xdr:spPr>
        <a:xfrm>
          <a:off x="6972300" y="6039866"/>
          <a:ext cx="889000" cy="5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88900</xdr:rowOff>
    </xdr:from>
    <xdr:to>
      <xdr:col>41</xdr:col>
      <xdr:colOff>101600</xdr:colOff>
      <xdr:row>36</xdr:row>
      <xdr:rowOff>19050</xdr:rowOff>
    </xdr:to>
    <xdr:sp macro="" textlink="">
      <xdr:nvSpPr>
        <xdr:cNvPr id="297" name="フローチャート: 判断 296"/>
        <xdr:cNvSpPr/>
      </xdr:nvSpPr>
      <xdr:spPr>
        <a:xfrm>
          <a:off x="7810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35577</xdr:rowOff>
    </xdr:from>
    <xdr:ext cx="469744" cy="259045"/>
    <xdr:sp macro="" textlink="">
      <xdr:nvSpPr>
        <xdr:cNvPr id="298" name="テキスト ボックス 297"/>
        <xdr:cNvSpPr txBox="1"/>
      </xdr:nvSpPr>
      <xdr:spPr>
        <a:xfrm>
          <a:off x="7626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150949</xdr:rowOff>
    </xdr:from>
    <xdr:to>
      <xdr:col>36</xdr:col>
      <xdr:colOff>165100</xdr:colOff>
      <xdr:row>31</xdr:row>
      <xdr:rowOff>81099</xdr:rowOff>
    </xdr:to>
    <xdr:sp macro="" textlink="">
      <xdr:nvSpPr>
        <xdr:cNvPr id="299" name="フローチャート: 判断 298"/>
        <xdr:cNvSpPr/>
      </xdr:nvSpPr>
      <xdr:spPr>
        <a:xfrm>
          <a:off x="6921500" y="52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97626</xdr:rowOff>
    </xdr:from>
    <xdr:ext cx="469744" cy="259045"/>
    <xdr:sp macro="" textlink="">
      <xdr:nvSpPr>
        <xdr:cNvPr id="300" name="テキスト ボックス 299"/>
        <xdr:cNvSpPr txBox="1"/>
      </xdr:nvSpPr>
      <xdr:spPr>
        <a:xfrm>
          <a:off x="6737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1053</xdr:rowOff>
    </xdr:from>
    <xdr:to>
      <xdr:col>55</xdr:col>
      <xdr:colOff>50800</xdr:colOff>
      <xdr:row>39</xdr:row>
      <xdr:rowOff>102653</xdr:rowOff>
    </xdr:to>
    <xdr:sp macro="" textlink="">
      <xdr:nvSpPr>
        <xdr:cNvPr id="306" name="楕円 305"/>
        <xdr:cNvSpPr/>
      </xdr:nvSpPr>
      <xdr:spPr>
        <a:xfrm>
          <a:off x="10426700" y="66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87430</xdr:rowOff>
    </xdr:from>
    <xdr:ext cx="469744" cy="259045"/>
    <xdr:sp macro="" textlink="">
      <xdr:nvSpPr>
        <xdr:cNvPr id="307" name="労働費該当値テキスト"/>
        <xdr:cNvSpPr txBox="1"/>
      </xdr:nvSpPr>
      <xdr:spPr>
        <a:xfrm>
          <a:off x="10528300" y="66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100003</xdr:rowOff>
    </xdr:from>
    <xdr:to>
      <xdr:col>50</xdr:col>
      <xdr:colOff>165100</xdr:colOff>
      <xdr:row>39</xdr:row>
      <xdr:rowOff>30153</xdr:rowOff>
    </xdr:to>
    <xdr:sp macro="" textlink="">
      <xdr:nvSpPr>
        <xdr:cNvPr id="308" name="楕円 307"/>
        <xdr:cNvSpPr/>
      </xdr:nvSpPr>
      <xdr:spPr>
        <a:xfrm>
          <a:off x="9588500" y="66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39</xdr:row>
      <xdr:rowOff>21280</xdr:rowOff>
    </xdr:from>
    <xdr:ext cx="469744" cy="259045"/>
    <xdr:sp macro="" textlink="">
      <xdr:nvSpPr>
        <xdr:cNvPr id="309" name="テキスト ボックス 308"/>
        <xdr:cNvSpPr txBox="1"/>
      </xdr:nvSpPr>
      <xdr:spPr>
        <a:xfrm>
          <a:off x="9391728" y="670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139519</xdr:rowOff>
    </xdr:from>
    <xdr:to>
      <xdr:col>46</xdr:col>
      <xdr:colOff>38100</xdr:colOff>
      <xdr:row>38</xdr:row>
      <xdr:rowOff>69669</xdr:rowOff>
    </xdr:to>
    <xdr:sp macro="" textlink="">
      <xdr:nvSpPr>
        <xdr:cNvPr id="310" name="楕円 309"/>
        <xdr:cNvSpPr/>
      </xdr:nvSpPr>
      <xdr:spPr>
        <a:xfrm>
          <a:off x="8699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60796</xdr:rowOff>
    </xdr:from>
    <xdr:ext cx="469744" cy="259045"/>
    <xdr:sp macro="" textlink="">
      <xdr:nvSpPr>
        <xdr:cNvPr id="311" name="テキスト ボックス 310"/>
        <xdr:cNvSpPr txBox="1"/>
      </xdr:nvSpPr>
      <xdr:spPr>
        <a:xfrm>
          <a:off x="8515428" y="657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152908</xdr:rowOff>
    </xdr:from>
    <xdr:to>
      <xdr:col>41</xdr:col>
      <xdr:colOff>101600</xdr:colOff>
      <xdr:row>38</xdr:row>
      <xdr:rowOff>83058</xdr:rowOff>
    </xdr:to>
    <xdr:sp macro="" textlink="">
      <xdr:nvSpPr>
        <xdr:cNvPr id="312" name="楕円 311"/>
        <xdr:cNvSpPr/>
      </xdr:nvSpPr>
      <xdr:spPr>
        <a:xfrm>
          <a:off x="7810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74185</xdr:rowOff>
    </xdr:from>
    <xdr:ext cx="469744" cy="259045"/>
    <xdr:sp macro="" textlink="">
      <xdr:nvSpPr>
        <xdr:cNvPr id="313" name="テキスト ボックス 312"/>
        <xdr:cNvSpPr txBox="1"/>
      </xdr:nvSpPr>
      <xdr:spPr>
        <a:xfrm>
          <a:off x="7626428" y="658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159766</xdr:rowOff>
    </xdr:from>
    <xdr:to>
      <xdr:col>36</xdr:col>
      <xdr:colOff>165100</xdr:colOff>
      <xdr:row>35</xdr:row>
      <xdr:rowOff>89916</xdr:rowOff>
    </xdr:to>
    <xdr:sp macro="" textlink="">
      <xdr:nvSpPr>
        <xdr:cNvPr id="314" name="楕円 313"/>
        <xdr:cNvSpPr/>
      </xdr:nvSpPr>
      <xdr:spPr>
        <a:xfrm>
          <a:off x="6921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81043</xdr:rowOff>
    </xdr:from>
    <xdr:ext cx="469744" cy="259045"/>
    <xdr:sp macro="" textlink="">
      <xdr:nvSpPr>
        <xdr:cNvPr id="315" name="テキスト ボックス 314"/>
        <xdr:cNvSpPr txBox="1"/>
      </xdr:nvSpPr>
      <xdr:spPr>
        <a:xfrm>
          <a:off x="6737428"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126212</xdr:rowOff>
    </xdr:from>
    <xdr:to>
      <xdr:col>54</xdr:col>
      <xdr:colOff>189865</xdr:colOff>
      <xdr:row>58</xdr:row>
      <xdr:rowOff>19750</xdr:rowOff>
    </xdr:to>
    <xdr:cxnSp macro="">
      <xdr:nvCxnSpPr>
        <xdr:cNvPr id="340" name="直線コネクタ 339"/>
        <xdr:cNvCxnSpPr/>
      </xdr:nvCxnSpPr>
      <xdr:spPr>
        <a:xfrm flipV="1">
          <a:off x="10475595" y="8698712"/>
          <a:ext cx="1270" cy="126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23577</xdr:rowOff>
    </xdr:from>
    <xdr:ext cx="534377" cy="259045"/>
    <xdr:sp macro="" textlink="">
      <xdr:nvSpPr>
        <xdr:cNvPr id="341" name="農林水産業費最小値テキスト"/>
        <xdr:cNvSpPr txBox="1"/>
      </xdr:nvSpPr>
      <xdr:spPr>
        <a:xfrm>
          <a:off x="10528300" y="99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19750</xdr:rowOff>
    </xdr:from>
    <xdr:to>
      <xdr:col>55</xdr:col>
      <xdr:colOff>88900</xdr:colOff>
      <xdr:row>58</xdr:row>
      <xdr:rowOff>19750</xdr:rowOff>
    </xdr:to>
    <xdr:cxnSp macro="">
      <xdr:nvCxnSpPr>
        <xdr:cNvPr id="342" name="直線コネクタ 341"/>
        <xdr:cNvCxnSpPr/>
      </xdr:nvCxnSpPr>
      <xdr:spPr>
        <a:xfrm>
          <a:off x="10388600" y="996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72889</xdr:rowOff>
    </xdr:from>
    <xdr:ext cx="534377" cy="259045"/>
    <xdr:sp macro="" textlink="">
      <xdr:nvSpPr>
        <xdr:cNvPr id="343" name="農林水産業費最大値テキスト"/>
        <xdr:cNvSpPr txBox="1"/>
      </xdr:nvSpPr>
      <xdr:spPr>
        <a:xfrm>
          <a:off x="10528300" y="847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126212</xdr:rowOff>
    </xdr:from>
    <xdr:to>
      <xdr:col>55</xdr:col>
      <xdr:colOff>88900</xdr:colOff>
      <xdr:row>50</xdr:row>
      <xdr:rowOff>126212</xdr:rowOff>
    </xdr:to>
    <xdr:cxnSp macro="">
      <xdr:nvCxnSpPr>
        <xdr:cNvPr id="344" name="直線コネクタ 343"/>
        <xdr:cNvCxnSpPr/>
      </xdr:nvCxnSpPr>
      <xdr:spPr>
        <a:xfrm>
          <a:off x="10388600" y="869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19750</xdr:rowOff>
    </xdr:from>
    <xdr:to>
      <xdr:col>55</xdr:col>
      <xdr:colOff>0</xdr:colOff>
      <xdr:row>58</xdr:row>
      <xdr:rowOff>36373</xdr:rowOff>
    </xdr:to>
    <xdr:cxnSp macro="">
      <xdr:nvCxnSpPr>
        <xdr:cNvPr id="345" name="直線コネクタ 344"/>
        <xdr:cNvCxnSpPr/>
      </xdr:nvCxnSpPr>
      <xdr:spPr>
        <a:xfrm flipV="1">
          <a:off x="9639300" y="9963850"/>
          <a:ext cx="8382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131208</xdr:rowOff>
    </xdr:from>
    <xdr:ext cx="534377" cy="259045"/>
    <xdr:sp macro="" textlink="">
      <xdr:nvSpPr>
        <xdr:cNvPr id="346" name="農林水産業費平均値テキスト"/>
        <xdr:cNvSpPr txBox="1"/>
      </xdr:nvSpPr>
      <xdr:spPr>
        <a:xfrm>
          <a:off x="10528300" y="921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108331</xdr:rowOff>
    </xdr:from>
    <xdr:to>
      <xdr:col>55</xdr:col>
      <xdr:colOff>50800</xdr:colOff>
      <xdr:row>55</xdr:row>
      <xdr:rowOff>38481</xdr:rowOff>
    </xdr:to>
    <xdr:sp macro="" textlink="">
      <xdr:nvSpPr>
        <xdr:cNvPr id="347" name="フローチャート: 判断 346"/>
        <xdr:cNvSpPr/>
      </xdr:nvSpPr>
      <xdr:spPr>
        <a:xfrm>
          <a:off x="104267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36373</xdr:rowOff>
    </xdr:from>
    <xdr:to>
      <xdr:col>50</xdr:col>
      <xdr:colOff>114300</xdr:colOff>
      <xdr:row>58</xdr:row>
      <xdr:rowOff>89440</xdr:rowOff>
    </xdr:to>
    <xdr:cxnSp macro="">
      <xdr:nvCxnSpPr>
        <xdr:cNvPr id="348" name="直線コネクタ 347"/>
        <xdr:cNvCxnSpPr/>
      </xdr:nvCxnSpPr>
      <xdr:spPr>
        <a:xfrm flipV="1">
          <a:off x="8750300" y="9980473"/>
          <a:ext cx="889000" cy="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71233</xdr:rowOff>
    </xdr:from>
    <xdr:to>
      <xdr:col>50</xdr:col>
      <xdr:colOff>165100</xdr:colOff>
      <xdr:row>56</xdr:row>
      <xdr:rowOff>1383</xdr:rowOff>
    </xdr:to>
    <xdr:sp macro="" textlink="">
      <xdr:nvSpPr>
        <xdr:cNvPr id="349" name="フローチャート: 判断 348"/>
        <xdr:cNvSpPr/>
      </xdr:nvSpPr>
      <xdr:spPr>
        <a:xfrm>
          <a:off x="9588500" y="950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17910</xdr:rowOff>
    </xdr:from>
    <xdr:ext cx="534377" cy="259045"/>
    <xdr:sp macro="" textlink="">
      <xdr:nvSpPr>
        <xdr:cNvPr id="350" name="テキスト ボックス 349"/>
        <xdr:cNvSpPr txBox="1"/>
      </xdr:nvSpPr>
      <xdr:spPr>
        <a:xfrm>
          <a:off x="9359411" y="92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22722</xdr:rowOff>
    </xdr:from>
    <xdr:to>
      <xdr:col>45</xdr:col>
      <xdr:colOff>177800</xdr:colOff>
      <xdr:row>58</xdr:row>
      <xdr:rowOff>89440</xdr:rowOff>
    </xdr:to>
    <xdr:cxnSp macro="">
      <xdr:nvCxnSpPr>
        <xdr:cNvPr id="351" name="直線コネクタ 350"/>
        <xdr:cNvCxnSpPr/>
      </xdr:nvCxnSpPr>
      <xdr:spPr>
        <a:xfrm>
          <a:off x="7861300" y="996682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98306</xdr:rowOff>
    </xdr:from>
    <xdr:to>
      <xdr:col>46</xdr:col>
      <xdr:colOff>38100</xdr:colOff>
      <xdr:row>56</xdr:row>
      <xdr:rowOff>28456</xdr:rowOff>
    </xdr:to>
    <xdr:sp macro="" textlink="">
      <xdr:nvSpPr>
        <xdr:cNvPr id="352" name="フローチャート: 判断 351"/>
        <xdr:cNvSpPr/>
      </xdr:nvSpPr>
      <xdr:spPr>
        <a:xfrm>
          <a:off x="8699500" y="95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44983</xdr:rowOff>
    </xdr:from>
    <xdr:ext cx="534377" cy="259045"/>
    <xdr:sp macro="" textlink="">
      <xdr:nvSpPr>
        <xdr:cNvPr id="353" name="テキスト ボックス 352"/>
        <xdr:cNvSpPr txBox="1"/>
      </xdr:nvSpPr>
      <xdr:spPr>
        <a:xfrm>
          <a:off x="8483111" y="93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112954</xdr:rowOff>
    </xdr:from>
    <xdr:to>
      <xdr:col>41</xdr:col>
      <xdr:colOff>50800</xdr:colOff>
      <xdr:row>58</xdr:row>
      <xdr:rowOff>22722</xdr:rowOff>
    </xdr:to>
    <xdr:cxnSp macro="">
      <xdr:nvCxnSpPr>
        <xdr:cNvPr id="354" name="直線コネクタ 353"/>
        <xdr:cNvCxnSpPr/>
      </xdr:nvCxnSpPr>
      <xdr:spPr>
        <a:xfrm>
          <a:off x="6972300" y="9885604"/>
          <a:ext cx="8890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163554</xdr:rowOff>
    </xdr:from>
    <xdr:to>
      <xdr:col>41</xdr:col>
      <xdr:colOff>101600</xdr:colOff>
      <xdr:row>55</xdr:row>
      <xdr:rowOff>93704</xdr:rowOff>
    </xdr:to>
    <xdr:sp macro="" textlink="">
      <xdr:nvSpPr>
        <xdr:cNvPr id="355" name="フローチャート: 判断 354"/>
        <xdr:cNvSpPr/>
      </xdr:nvSpPr>
      <xdr:spPr>
        <a:xfrm>
          <a:off x="7810500" y="942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110231</xdr:rowOff>
    </xdr:from>
    <xdr:ext cx="534377" cy="259045"/>
    <xdr:sp macro="" textlink="">
      <xdr:nvSpPr>
        <xdr:cNvPr id="356" name="テキスト ボックス 355"/>
        <xdr:cNvSpPr txBox="1"/>
      </xdr:nvSpPr>
      <xdr:spPr>
        <a:xfrm>
          <a:off x="7594111" y="91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136253</xdr:rowOff>
    </xdr:from>
    <xdr:to>
      <xdr:col>36</xdr:col>
      <xdr:colOff>165100</xdr:colOff>
      <xdr:row>54</xdr:row>
      <xdr:rowOff>66403</xdr:rowOff>
    </xdr:to>
    <xdr:sp macro="" textlink="">
      <xdr:nvSpPr>
        <xdr:cNvPr id="357" name="フローチャート: 判断 356"/>
        <xdr:cNvSpPr/>
      </xdr:nvSpPr>
      <xdr:spPr>
        <a:xfrm>
          <a:off x="6921500" y="922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82930</xdr:rowOff>
    </xdr:from>
    <xdr:ext cx="534377" cy="259045"/>
    <xdr:sp macro="" textlink="">
      <xdr:nvSpPr>
        <xdr:cNvPr id="358" name="テキスト ボックス 357"/>
        <xdr:cNvSpPr txBox="1"/>
      </xdr:nvSpPr>
      <xdr:spPr>
        <a:xfrm>
          <a:off x="6705111" y="899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140400</xdr:rowOff>
    </xdr:from>
    <xdr:to>
      <xdr:col>55</xdr:col>
      <xdr:colOff>50800</xdr:colOff>
      <xdr:row>58</xdr:row>
      <xdr:rowOff>70550</xdr:rowOff>
    </xdr:to>
    <xdr:sp macro="" textlink="">
      <xdr:nvSpPr>
        <xdr:cNvPr id="364" name="楕円 363"/>
        <xdr:cNvSpPr/>
      </xdr:nvSpPr>
      <xdr:spPr>
        <a:xfrm>
          <a:off x="10426700" y="99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55327</xdr:rowOff>
    </xdr:from>
    <xdr:ext cx="534377" cy="259045"/>
    <xdr:sp macro="" textlink="">
      <xdr:nvSpPr>
        <xdr:cNvPr id="365" name="農林水産業費該当値テキスト"/>
        <xdr:cNvSpPr txBox="1"/>
      </xdr:nvSpPr>
      <xdr:spPr>
        <a:xfrm>
          <a:off x="10528300" y="982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157023</xdr:rowOff>
    </xdr:from>
    <xdr:to>
      <xdr:col>50</xdr:col>
      <xdr:colOff>165100</xdr:colOff>
      <xdr:row>58</xdr:row>
      <xdr:rowOff>87173</xdr:rowOff>
    </xdr:to>
    <xdr:sp macro="" textlink="">
      <xdr:nvSpPr>
        <xdr:cNvPr id="366" name="楕円 365"/>
        <xdr:cNvSpPr/>
      </xdr:nvSpPr>
      <xdr:spPr>
        <a:xfrm>
          <a:off x="9588500" y="99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78300</xdr:rowOff>
    </xdr:from>
    <xdr:ext cx="534377" cy="259045"/>
    <xdr:sp macro="" textlink="">
      <xdr:nvSpPr>
        <xdr:cNvPr id="367" name="テキスト ボックス 366"/>
        <xdr:cNvSpPr txBox="1"/>
      </xdr:nvSpPr>
      <xdr:spPr>
        <a:xfrm>
          <a:off x="9359411" y="100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38640</xdr:rowOff>
    </xdr:from>
    <xdr:to>
      <xdr:col>46</xdr:col>
      <xdr:colOff>38100</xdr:colOff>
      <xdr:row>58</xdr:row>
      <xdr:rowOff>140240</xdr:rowOff>
    </xdr:to>
    <xdr:sp macro="" textlink="">
      <xdr:nvSpPr>
        <xdr:cNvPr id="368" name="楕円 367"/>
        <xdr:cNvSpPr/>
      </xdr:nvSpPr>
      <xdr:spPr>
        <a:xfrm>
          <a:off x="8699500" y="99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131367</xdr:rowOff>
    </xdr:from>
    <xdr:ext cx="534377" cy="259045"/>
    <xdr:sp macro="" textlink="">
      <xdr:nvSpPr>
        <xdr:cNvPr id="369" name="テキスト ボックス 368"/>
        <xdr:cNvSpPr txBox="1"/>
      </xdr:nvSpPr>
      <xdr:spPr>
        <a:xfrm>
          <a:off x="8483111" y="100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143372</xdr:rowOff>
    </xdr:from>
    <xdr:to>
      <xdr:col>41</xdr:col>
      <xdr:colOff>101600</xdr:colOff>
      <xdr:row>58</xdr:row>
      <xdr:rowOff>73522</xdr:rowOff>
    </xdr:to>
    <xdr:sp macro="" textlink="">
      <xdr:nvSpPr>
        <xdr:cNvPr id="370" name="楕円 369"/>
        <xdr:cNvSpPr/>
      </xdr:nvSpPr>
      <xdr:spPr>
        <a:xfrm>
          <a:off x="7810500" y="99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64649</xdr:rowOff>
    </xdr:from>
    <xdr:ext cx="534377" cy="259045"/>
    <xdr:sp macro="" textlink="">
      <xdr:nvSpPr>
        <xdr:cNvPr id="371" name="テキスト ボックス 370"/>
        <xdr:cNvSpPr txBox="1"/>
      </xdr:nvSpPr>
      <xdr:spPr>
        <a:xfrm>
          <a:off x="7594111" y="100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62154</xdr:rowOff>
    </xdr:from>
    <xdr:to>
      <xdr:col>36</xdr:col>
      <xdr:colOff>165100</xdr:colOff>
      <xdr:row>57</xdr:row>
      <xdr:rowOff>163754</xdr:rowOff>
    </xdr:to>
    <xdr:sp macro="" textlink="">
      <xdr:nvSpPr>
        <xdr:cNvPr id="372" name="楕円 371"/>
        <xdr:cNvSpPr/>
      </xdr:nvSpPr>
      <xdr:spPr>
        <a:xfrm>
          <a:off x="6921500" y="98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154881</xdr:rowOff>
    </xdr:from>
    <xdr:ext cx="534377" cy="259045"/>
    <xdr:sp macro="" textlink="">
      <xdr:nvSpPr>
        <xdr:cNvPr id="373" name="テキスト ボックス 372"/>
        <xdr:cNvSpPr txBox="1"/>
      </xdr:nvSpPr>
      <xdr:spPr>
        <a:xfrm>
          <a:off x="6705111" y="99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97" name="直線コネクタ 396"/>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98" name="商工費最小値テキスト"/>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99" name="直線コネクタ 398"/>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400" name="商工費最大値テキスト"/>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401" name="直線コネクタ 400"/>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3291</xdr:rowOff>
    </xdr:from>
    <xdr:to>
      <xdr:col>55</xdr:col>
      <xdr:colOff>0</xdr:colOff>
      <xdr:row>73</xdr:row>
      <xdr:rowOff>84591</xdr:rowOff>
    </xdr:to>
    <xdr:cxnSp macro="">
      <xdr:nvCxnSpPr>
        <xdr:cNvPr id="402" name="直線コネクタ 401"/>
        <xdr:cNvCxnSpPr/>
      </xdr:nvCxnSpPr>
      <xdr:spPr>
        <a:xfrm>
          <a:off x="9639300" y="12519141"/>
          <a:ext cx="838200" cy="8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22309</xdr:rowOff>
    </xdr:from>
    <xdr:ext cx="534377" cy="259045"/>
    <xdr:sp macro="" textlink="">
      <xdr:nvSpPr>
        <xdr:cNvPr id="403" name="商工費平均値テキスト"/>
        <xdr:cNvSpPr txBox="1"/>
      </xdr:nvSpPr>
      <xdr:spPr>
        <a:xfrm>
          <a:off x="10528300" y="12881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404" name="フローチャート: 判断 403"/>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93621</xdr:rowOff>
    </xdr:from>
    <xdr:to>
      <xdr:col>50</xdr:col>
      <xdr:colOff>114300</xdr:colOff>
      <xdr:row>73</xdr:row>
      <xdr:rowOff>3291</xdr:rowOff>
    </xdr:to>
    <xdr:cxnSp macro="">
      <xdr:nvCxnSpPr>
        <xdr:cNvPr id="405" name="直線コネクタ 404"/>
        <xdr:cNvCxnSpPr/>
      </xdr:nvCxnSpPr>
      <xdr:spPr>
        <a:xfrm>
          <a:off x="8750300" y="12438021"/>
          <a:ext cx="889000" cy="8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406" name="フローチャート: 判断 405"/>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99576</xdr:rowOff>
    </xdr:from>
    <xdr:ext cx="534377" cy="259045"/>
    <xdr:sp macro="" textlink="">
      <xdr:nvSpPr>
        <xdr:cNvPr id="407" name="テキスト ボックス 406"/>
        <xdr:cNvSpPr txBox="1"/>
      </xdr:nvSpPr>
      <xdr:spPr>
        <a:xfrm>
          <a:off x="93594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93621</xdr:rowOff>
    </xdr:from>
    <xdr:to>
      <xdr:col>45</xdr:col>
      <xdr:colOff>177800</xdr:colOff>
      <xdr:row>72</xdr:row>
      <xdr:rowOff>103924</xdr:rowOff>
    </xdr:to>
    <xdr:cxnSp macro="">
      <xdr:nvCxnSpPr>
        <xdr:cNvPr id="408" name="直線コネクタ 407"/>
        <xdr:cNvCxnSpPr/>
      </xdr:nvCxnSpPr>
      <xdr:spPr>
        <a:xfrm flipV="1">
          <a:off x="7861300" y="12438021"/>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409" name="フローチャート: 判断 408"/>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17035</xdr:rowOff>
    </xdr:from>
    <xdr:ext cx="534377" cy="259045"/>
    <xdr:sp macro="" textlink="">
      <xdr:nvSpPr>
        <xdr:cNvPr id="410" name="テキスト ボックス 409"/>
        <xdr:cNvSpPr txBox="1"/>
      </xdr:nvSpPr>
      <xdr:spPr>
        <a:xfrm>
          <a:off x="8483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10361</xdr:rowOff>
    </xdr:from>
    <xdr:to>
      <xdr:col>41</xdr:col>
      <xdr:colOff>50800</xdr:colOff>
      <xdr:row>72</xdr:row>
      <xdr:rowOff>103924</xdr:rowOff>
    </xdr:to>
    <xdr:cxnSp macro="">
      <xdr:nvCxnSpPr>
        <xdr:cNvPr id="411" name="直線コネクタ 410"/>
        <xdr:cNvCxnSpPr/>
      </xdr:nvCxnSpPr>
      <xdr:spPr>
        <a:xfrm>
          <a:off x="6972300" y="12354761"/>
          <a:ext cx="889000" cy="9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146377</xdr:rowOff>
    </xdr:from>
    <xdr:to>
      <xdr:col>41</xdr:col>
      <xdr:colOff>101600</xdr:colOff>
      <xdr:row>76</xdr:row>
      <xdr:rowOff>76527</xdr:rowOff>
    </xdr:to>
    <xdr:sp macro="" textlink="">
      <xdr:nvSpPr>
        <xdr:cNvPr id="412" name="フローチャート: 判断 411"/>
        <xdr:cNvSpPr/>
      </xdr:nvSpPr>
      <xdr:spPr>
        <a:xfrm>
          <a:off x="7810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67654</xdr:rowOff>
    </xdr:from>
    <xdr:ext cx="534377" cy="259045"/>
    <xdr:sp macro="" textlink="">
      <xdr:nvSpPr>
        <xdr:cNvPr id="413" name="テキスト ボックス 412"/>
        <xdr:cNvSpPr txBox="1"/>
      </xdr:nvSpPr>
      <xdr:spPr>
        <a:xfrm>
          <a:off x="7594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15029</xdr:rowOff>
    </xdr:from>
    <xdr:to>
      <xdr:col>36</xdr:col>
      <xdr:colOff>165100</xdr:colOff>
      <xdr:row>75</xdr:row>
      <xdr:rowOff>116629</xdr:rowOff>
    </xdr:to>
    <xdr:sp macro="" textlink="">
      <xdr:nvSpPr>
        <xdr:cNvPr id="414" name="フローチャート: 判断 413"/>
        <xdr:cNvSpPr/>
      </xdr:nvSpPr>
      <xdr:spPr>
        <a:xfrm>
          <a:off x="6921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107756</xdr:rowOff>
    </xdr:from>
    <xdr:ext cx="534377" cy="259045"/>
    <xdr:sp macro="" textlink="">
      <xdr:nvSpPr>
        <xdr:cNvPr id="415" name="テキスト ボックス 414"/>
        <xdr:cNvSpPr txBox="1"/>
      </xdr:nvSpPr>
      <xdr:spPr>
        <a:xfrm>
          <a:off x="6705111" y="129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33791</xdr:rowOff>
    </xdr:from>
    <xdr:to>
      <xdr:col>55</xdr:col>
      <xdr:colOff>50800</xdr:colOff>
      <xdr:row>73</xdr:row>
      <xdr:rowOff>135391</xdr:rowOff>
    </xdr:to>
    <xdr:sp macro="" textlink="">
      <xdr:nvSpPr>
        <xdr:cNvPr id="421" name="楕円 420"/>
        <xdr:cNvSpPr/>
      </xdr:nvSpPr>
      <xdr:spPr>
        <a:xfrm>
          <a:off x="10426700" y="125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56668</xdr:rowOff>
    </xdr:from>
    <xdr:ext cx="534377" cy="259045"/>
    <xdr:sp macro="" textlink="">
      <xdr:nvSpPr>
        <xdr:cNvPr id="422" name="商工費該当値テキスト"/>
        <xdr:cNvSpPr txBox="1"/>
      </xdr:nvSpPr>
      <xdr:spPr>
        <a:xfrm>
          <a:off x="10528300" y="1240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123941</xdr:rowOff>
    </xdr:from>
    <xdr:to>
      <xdr:col>50</xdr:col>
      <xdr:colOff>165100</xdr:colOff>
      <xdr:row>73</xdr:row>
      <xdr:rowOff>54091</xdr:rowOff>
    </xdr:to>
    <xdr:sp macro="" textlink="">
      <xdr:nvSpPr>
        <xdr:cNvPr id="423" name="楕円 422"/>
        <xdr:cNvSpPr/>
      </xdr:nvSpPr>
      <xdr:spPr>
        <a:xfrm>
          <a:off x="9588500" y="124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70618</xdr:rowOff>
    </xdr:from>
    <xdr:ext cx="534377" cy="259045"/>
    <xdr:sp macro="" textlink="">
      <xdr:nvSpPr>
        <xdr:cNvPr id="424" name="テキスト ボックス 423"/>
        <xdr:cNvSpPr txBox="1"/>
      </xdr:nvSpPr>
      <xdr:spPr>
        <a:xfrm>
          <a:off x="9359411" y="1224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42821</xdr:rowOff>
    </xdr:from>
    <xdr:to>
      <xdr:col>46</xdr:col>
      <xdr:colOff>38100</xdr:colOff>
      <xdr:row>72</xdr:row>
      <xdr:rowOff>144421</xdr:rowOff>
    </xdr:to>
    <xdr:sp macro="" textlink="">
      <xdr:nvSpPr>
        <xdr:cNvPr id="425" name="楕円 424"/>
        <xdr:cNvSpPr/>
      </xdr:nvSpPr>
      <xdr:spPr>
        <a:xfrm>
          <a:off x="8699500" y="123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160948</xdr:rowOff>
    </xdr:from>
    <xdr:ext cx="534377" cy="259045"/>
    <xdr:sp macro="" textlink="">
      <xdr:nvSpPr>
        <xdr:cNvPr id="426" name="テキスト ボックス 425"/>
        <xdr:cNvSpPr txBox="1"/>
      </xdr:nvSpPr>
      <xdr:spPr>
        <a:xfrm>
          <a:off x="8483111" y="121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53124</xdr:rowOff>
    </xdr:from>
    <xdr:to>
      <xdr:col>41</xdr:col>
      <xdr:colOff>101600</xdr:colOff>
      <xdr:row>72</xdr:row>
      <xdr:rowOff>154724</xdr:rowOff>
    </xdr:to>
    <xdr:sp macro="" textlink="">
      <xdr:nvSpPr>
        <xdr:cNvPr id="427" name="楕円 426"/>
        <xdr:cNvSpPr/>
      </xdr:nvSpPr>
      <xdr:spPr>
        <a:xfrm>
          <a:off x="7810500" y="123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171251</xdr:rowOff>
    </xdr:from>
    <xdr:ext cx="534377" cy="259045"/>
    <xdr:sp macro="" textlink="">
      <xdr:nvSpPr>
        <xdr:cNvPr id="428" name="テキスト ボックス 427"/>
        <xdr:cNvSpPr txBox="1"/>
      </xdr:nvSpPr>
      <xdr:spPr>
        <a:xfrm>
          <a:off x="7594111" y="121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131011</xdr:rowOff>
    </xdr:from>
    <xdr:to>
      <xdr:col>36</xdr:col>
      <xdr:colOff>165100</xdr:colOff>
      <xdr:row>72</xdr:row>
      <xdr:rowOff>61161</xdr:rowOff>
    </xdr:to>
    <xdr:sp macro="" textlink="">
      <xdr:nvSpPr>
        <xdr:cNvPr id="429" name="楕円 428"/>
        <xdr:cNvSpPr/>
      </xdr:nvSpPr>
      <xdr:spPr>
        <a:xfrm>
          <a:off x="6921500" y="123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77688</xdr:rowOff>
    </xdr:from>
    <xdr:ext cx="534377" cy="259045"/>
    <xdr:sp macro="" textlink="">
      <xdr:nvSpPr>
        <xdr:cNvPr id="430" name="テキスト ボックス 429"/>
        <xdr:cNvSpPr txBox="1"/>
      </xdr:nvSpPr>
      <xdr:spPr>
        <a:xfrm>
          <a:off x="6705111" y="1207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55" name="直線コネクタ 454"/>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56" name="土木費最小値テキスト"/>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57" name="直線コネクタ 456"/>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58" name="土木費最大値テキスト"/>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59" name="直線コネクタ 458"/>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4124</xdr:rowOff>
    </xdr:from>
    <xdr:to>
      <xdr:col>55</xdr:col>
      <xdr:colOff>0</xdr:colOff>
      <xdr:row>95</xdr:row>
      <xdr:rowOff>58547</xdr:rowOff>
    </xdr:to>
    <xdr:cxnSp macro="">
      <xdr:nvCxnSpPr>
        <xdr:cNvPr id="460" name="直線コネクタ 459"/>
        <xdr:cNvCxnSpPr/>
      </xdr:nvCxnSpPr>
      <xdr:spPr>
        <a:xfrm flipV="1">
          <a:off x="9639300" y="16291874"/>
          <a:ext cx="838200" cy="5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46018</xdr:rowOff>
    </xdr:from>
    <xdr:ext cx="534377" cy="259045"/>
    <xdr:sp macro="" textlink="">
      <xdr:nvSpPr>
        <xdr:cNvPr id="461" name="土木費平均値テキスト"/>
        <xdr:cNvSpPr txBox="1"/>
      </xdr:nvSpPr>
      <xdr:spPr>
        <a:xfrm>
          <a:off x="10528300" y="1650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62" name="フローチャート: 判断 461"/>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172</xdr:rowOff>
    </xdr:from>
    <xdr:to>
      <xdr:col>50</xdr:col>
      <xdr:colOff>114300</xdr:colOff>
      <xdr:row>95</xdr:row>
      <xdr:rowOff>58547</xdr:rowOff>
    </xdr:to>
    <xdr:cxnSp macro="">
      <xdr:nvCxnSpPr>
        <xdr:cNvPr id="463" name="直線コネクタ 462"/>
        <xdr:cNvCxnSpPr/>
      </xdr:nvCxnSpPr>
      <xdr:spPr>
        <a:xfrm>
          <a:off x="8750300" y="16287922"/>
          <a:ext cx="889000" cy="5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64" name="フローチャート: 判断 463"/>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23289</xdr:rowOff>
    </xdr:from>
    <xdr:ext cx="534377" cy="259045"/>
    <xdr:sp macro="" textlink="">
      <xdr:nvSpPr>
        <xdr:cNvPr id="465" name="テキスト ボックス 464"/>
        <xdr:cNvSpPr txBox="1"/>
      </xdr:nvSpPr>
      <xdr:spPr>
        <a:xfrm>
          <a:off x="93594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19619</xdr:rowOff>
    </xdr:from>
    <xdr:to>
      <xdr:col>45</xdr:col>
      <xdr:colOff>177800</xdr:colOff>
      <xdr:row>95</xdr:row>
      <xdr:rowOff>172</xdr:rowOff>
    </xdr:to>
    <xdr:cxnSp macro="">
      <xdr:nvCxnSpPr>
        <xdr:cNvPr id="466" name="直線コネクタ 465"/>
        <xdr:cNvCxnSpPr/>
      </xdr:nvCxnSpPr>
      <xdr:spPr>
        <a:xfrm>
          <a:off x="7861300" y="16135919"/>
          <a:ext cx="889000" cy="15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67" name="フローチャート: 判断 466"/>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67767</xdr:rowOff>
    </xdr:from>
    <xdr:ext cx="534377" cy="259045"/>
    <xdr:sp macro="" textlink="">
      <xdr:nvSpPr>
        <xdr:cNvPr id="468" name="テキスト ボックス 467"/>
        <xdr:cNvSpPr txBox="1"/>
      </xdr:nvSpPr>
      <xdr:spPr>
        <a:xfrm>
          <a:off x="84831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97768</xdr:rowOff>
    </xdr:from>
    <xdr:to>
      <xdr:col>41</xdr:col>
      <xdr:colOff>50800</xdr:colOff>
      <xdr:row>94</xdr:row>
      <xdr:rowOff>19619</xdr:rowOff>
    </xdr:to>
    <xdr:cxnSp macro="">
      <xdr:nvCxnSpPr>
        <xdr:cNvPr id="469" name="直線コネクタ 468"/>
        <xdr:cNvCxnSpPr/>
      </xdr:nvCxnSpPr>
      <xdr:spPr>
        <a:xfrm>
          <a:off x="6972300" y="16042618"/>
          <a:ext cx="889000" cy="9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16842</xdr:rowOff>
    </xdr:from>
    <xdr:to>
      <xdr:col>41</xdr:col>
      <xdr:colOff>101600</xdr:colOff>
      <xdr:row>97</xdr:row>
      <xdr:rowOff>118442</xdr:rowOff>
    </xdr:to>
    <xdr:sp macro="" textlink="">
      <xdr:nvSpPr>
        <xdr:cNvPr id="470" name="フローチャート: 判断 469"/>
        <xdr:cNvSpPr/>
      </xdr:nvSpPr>
      <xdr:spPr>
        <a:xfrm>
          <a:off x="7810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109569</xdr:rowOff>
    </xdr:from>
    <xdr:ext cx="534377" cy="259045"/>
    <xdr:sp macro="" textlink="">
      <xdr:nvSpPr>
        <xdr:cNvPr id="471" name="テキスト ボックス 470"/>
        <xdr:cNvSpPr txBox="1"/>
      </xdr:nvSpPr>
      <xdr:spPr>
        <a:xfrm>
          <a:off x="7594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161905</xdr:rowOff>
    </xdr:from>
    <xdr:to>
      <xdr:col>36</xdr:col>
      <xdr:colOff>165100</xdr:colOff>
      <xdr:row>96</xdr:row>
      <xdr:rowOff>92055</xdr:rowOff>
    </xdr:to>
    <xdr:sp macro="" textlink="">
      <xdr:nvSpPr>
        <xdr:cNvPr id="472" name="フローチャート: 判断 471"/>
        <xdr:cNvSpPr/>
      </xdr:nvSpPr>
      <xdr:spPr>
        <a:xfrm>
          <a:off x="6921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83182</xdr:rowOff>
    </xdr:from>
    <xdr:ext cx="534377" cy="259045"/>
    <xdr:sp macro="" textlink="">
      <xdr:nvSpPr>
        <xdr:cNvPr id="473" name="テキスト ボックス 472"/>
        <xdr:cNvSpPr txBox="1"/>
      </xdr:nvSpPr>
      <xdr:spPr>
        <a:xfrm>
          <a:off x="6705111" y="1654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124774</xdr:rowOff>
    </xdr:from>
    <xdr:to>
      <xdr:col>55</xdr:col>
      <xdr:colOff>50800</xdr:colOff>
      <xdr:row>95</xdr:row>
      <xdr:rowOff>54924</xdr:rowOff>
    </xdr:to>
    <xdr:sp macro="" textlink="">
      <xdr:nvSpPr>
        <xdr:cNvPr id="479" name="楕円 478"/>
        <xdr:cNvSpPr/>
      </xdr:nvSpPr>
      <xdr:spPr>
        <a:xfrm>
          <a:off x="10426700" y="162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147651</xdr:rowOff>
    </xdr:from>
    <xdr:ext cx="534377" cy="259045"/>
    <xdr:sp macro="" textlink="">
      <xdr:nvSpPr>
        <xdr:cNvPr id="480" name="土木費該当値テキスト"/>
        <xdr:cNvSpPr txBox="1"/>
      </xdr:nvSpPr>
      <xdr:spPr>
        <a:xfrm>
          <a:off x="10528300" y="160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7747</xdr:rowOff>
    </xdr:from>
    <xdr:to>
      <xdr:col>50</xdr:col>
      <xdr:colOff>165100</xdr:colOff>
      <xdr:row>95</xdr:row>
      <xdr:rowOff>109347</xdr:rowOff>
    </xdr:to>
    <xdr:sp macro="" textlink="">
      <xdr:nvSpPr>
        <xdr:cNvPr id="481" name="楕円 480"/>
        <xdr:cNvSpPr/>
      </xdr:nvSpPr>
      <xdr:spPr>
        <a:xfrm>
          <a:off x="9588500" y="162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125874</xdr:rowOff>
    </xdr:from>
    <xdr:ext cx="534377" cy="259045"/>
    <xdr:sp macro="" textlink="">
      <xdr:nvSpPr>
        <xdr:cNvPr id="482" name="テキスト ボックス 481"/>
        <xdr:cNvSpPr txBox="1"/>
      </xdr:nvSpPr>
      <xdr:spPr>
        <a:xfrm>
          <a:off x="9359411" y="160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120822</xdr:rowOff>
    </xdr:from>
    <xdr:to>
      <xdr:col>46</xdr:col>
      <xdr:colOff>38100</xdr:colOff>
      <xdr:row>95</xdr:row>
      <xdr:rowOff>50972</xdr:rowOff>
    </xdr:to>
    <xdr:sp macro="" textlink="">
      <xdr:nvSpPr>
        <xdr:cNvPr id="483" name="楕円 482"/>
        <xdr:cNvSpPr/>
      </xdr:nvSpPr>
      <xdr:spPr>
        <a:xfrm>
          <a:off x="8699500" y="162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67499</xdr:rowOff>
    </xdr:from>
    <xdr:ext cx="534377" cy="259045"/>
    <xdr:sp macro="" textlink="">
      <xdr:nvSpPr>
        <xdr:cNvPr id="484" name="テキスト ボックス 483"/>
        <xdr:cNvSpPr txBox="1"/>
      </xdr:nvSpPr>
      <xdr:spPr>
        <a:xfrm>
          <a:off x="8483111" y="160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140269</xdr:rowOff>
    </xdr:from>
    <xdr:to>
      <xdr:col>41</xdr:col>
      <xdr:colOff>101600</xdr:colOff>
      <xdr:row>94</xdr:row>
      <xdr:rowOff>70419</xdr:rowOff>
    </xdr:to>
    <xdr:sp macro="" textlink="">
      <xdr:nvSpPr>
        <xdr:cNvPr id="485" name="楕円 484"/>
        <xdr:cNvSpPr/>
      </xdr:nvSpPr>
      <xdr:spPr>
        <a:xfrm>
          <a:off x="7810500" y="160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86946</xdr:rowOff>
    </xdr:from>
    <xdr:ext cx="534377" cy="259045"/>
    <xdr:sp macro="" textlink="">
      <xdr:nvSpPr>
        <xdr:cNvPr id="486" name="テキスト ボックス 485"/>
        <xdr:cNvSpPr txBox="1"/>
      </xdr:nvSpPr>
      <xdr:spPr>
        <a:xfrm>
          <a:off x="7594111" y="158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46968</xdr:rowOff>
    </xdr:from>
    <xdr:to>
      <xdr:col>36</xdr:col>
      <xdr:colOff>165100</xdr:colOff>
      <xdr:row>93</xdr:row>
      <xdr:rowOff>148568</xdr:rowOff>
    </xdr:to>
    <xdr:sp macro="" textlink="">
      <xdr:nvSpPr>
        <xdr:cNvPr id="487" name="楕円 486"/>
        <xdr:cNvSpPr/>
      </xdr:nvSpPr>
      <xdr:spPr>
        <a:xfrm>
          <a:off x="6921500" y="159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165095</xdr:rowOff>
    </xdr:from>
    <xdr:ext cx="599010" cy="259045"/>
    <xdr:sp macro="" textlink="">
      <xdr:nvSpPr>
        <xdr:cNvPr id="488" name="テキスト ボックス 487"/>
        <xdr:cNvSpPr txBox="1"/>
      </xdr:nvSpPr>
      <xdr:spPr>
        <a:xfrm>
          <a:off x="6672795" y="1576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103315</xdr:rowOff>
    </xdr:from>
    <xdr:to>
      <xdr:col>85</xdr:col>
      <xdr:colOff>126364</xdr:colOff>
      <xdr:row>39</xdr:row>
      <xdr:rowOff>19114</xdr:rowOff>
    </xdr:to>
    <xdr:cxnSp macro="">
      <xdr:nvCxnSpPr>
        <xdr:cNvPr id="511" name="直線コネクタ 510"/>
        <xdr:cNvCxnSpPr/>
      </xdr:nvCxnSpPr>
      <xdr:spPr>
        <a:xfrm flipV="1">
          <a:off x="16317595" y="5589715"/>
          <a:ext cx="1269" cy="111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22941</xdr:rowOff>
    </xdr:from>
    <xdr:ext cx="534377" cy="259045"/>
    <xdr:sp macro="" textlink="">
      <xdr:nvSpPr>
        <xdr:cNvPr id="512" name="警察費最小値テキスト"/>
        <xdr:cNvSpPr txBox="1"/>
      </xdr:nvSpPr>
      <xdr:spPr>
        <a:xfrm>
          <a:off x="16370300" y="67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19114</xdr:rowOff>
    </xdr:from>
    <xdr:to>
      <xdr:col>86</xdr:col>
      <xdr:colOff>25400</xdr:colOff>
      <xdr:row>39</xdr:row>
      <xdr:rowOff>19114</xdr:rowOff>
    </xdr:to>
    <xdr:cxnSp macro="">
      <xdr:nvCxnSpPr>
        <xdr:cNvPr id="513" name="直線コネクタ 512"/>
        <xdr:cNvCxnSpPr/>
      </xdr:nvCxnSpPr>
      <xdr:spPr>
        <a:xfrm>
          <a:off x="16230600" y="670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49992</xdr:rowOff>
    </xdr:from>
    <xdr:ext cx="534377" cy="259045"/>
    <xdr:sp macro="" textlink="">
      <xdr:nvSpPr>
        <xdr:cNvPr id="514" name="警察費最大値テキスト"/>
        <xdr:cNvSpPr txBox="1"/>
      </xdr:nvSpPr>
      <xdr:spPr>
        <a:xfrm>
          <a:off x="16370300" y="536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103315</xdr:rowOff>
    </xdr:from>
    <xdr:to>
      <xdr:col>86</xdr:col>
      <xdr:colOff>25400</xdr:colOff>
      <xdr:row>32</xdr:row>
      <xdr:rowOff>103315</xdr:rowOff>
    </xdr:to>
    <xdr:cxnSp macro="">
      <xdr:nvCxnSpPr>
        <xdr:cNvPr id="515" name="直線コネクタ 514"/>
        <xdr:cNvCxnSpPr/>
      </xdr:nvCxnSpPr>
      <xdr:spPr>
        <a:xfrm>
          <a:off x="16230600" y="558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1016</xdr:rowOff>
    </xdr:from>
    <xdr:to>
      <xdr:col>85</xdr:col>
      <xdr:colOff>127000</xdr:colOff>
      <xdr:row>32</xdr:row>
      <xdr:rowOff>149225</xdr:rowOff>
    </xdr:to>
    <xdr:cxnSp macro="">
      <xdr:nvCxnSpPr>
        <xdr:cNvPr id="516" name="直線コネクタ 515"/>
        <xdr:cNvCxnSpPr/>
      </xdr:nvCxnSpPr>
      <xdr:spPr>
        <a:xfrm>
          <a:off x="15481300" y="5144516"/>
          <a:ext cx="838200" cy="4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74756</xdr:rowOff>
    </xdr:from>
    <xdr:ext cx="534377" cy="259045"/>
    <xdr:sp macro="" textlink="">
      <xdr:nvSpPr>
        <xdr:cNvPr id="517" name="警察費平均値テキスト"/>
        <xdr:cNvSpPr txBox="1"/>
      </xdr:nvSpPr>
      <xdr:spPr>
        <a:xfrm>
          <a:off x="16370300" y="624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96329</xdr:rowOff>
    </xdr:from>
    <xdr:to>
      <xdr:col>85</xdr:col>
      <xdr:colOff>177800</xdr:colOff>
      <xdr:row>37</xdr:row>
      <xdr:rowOff>26479</xdr:rowOff>
    </xdr:to>
    <xdr:sp macro="" textlink="">
      <xdr:nvSpPr>
        <xdr:cNvPr id="518" name="フローチャート: 判断 517"/>
        <xdr:cNvSpPr/>
      </xdr:nvSpPr>
      <xdr:spPr>
        <a:xfrm>
          <a:off x="162687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1016</xdr:rowOff>
    </xdr:from>
    <xdr:to>
      <xdr:col>81</xdr:col>
      <xdr:colOff>50800</xdr:colOff>
      <xdr:row>32</xdr:row>
      <xdr:rowOff>33782</xdr:rowOff>
    </xdr:to>
    <xdr:cxnSp macro="">
      <xdr:nvCxnSpPr>
        <xdr:cNvPr id="519" name="直線コネクタ 518"/>
        <xdr:cNvCxnSpPr/>
      </xdr:nvCxnSpPr>
      <xdr:spPr>
        <a:xfrm flipV="1">
          <a:off x="14592300" y="5144516"/>
          <a:ext cx="889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157480</xdr:rowOff>
    </xdr:from>
    <xdr:to>
      <xdr:col>81</xdr:col>
      <xdr:colOff>101600</xdr:colOff>
      <xdr:row>37</xdr:row>
      <xdr:rowOff>87630</xdr:rowOff>
    </xdr:to>
    <xdr:sp macro="" textlink="">
      <xdr:nvSpPr>
        <xdr:cNvPr id="520" name="フローチャート: 判断 519"/>
        <xdr:cNvSpPr/>
      </xdr:nvSpPr>
      <xdr:spPr>
        <a:xfrm>
          <a:off x="15430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78757</xdr:rowOff>
    </xdr:from>
    <xdr:ext cx="534377" cy="259045"/>
    <xdr:sp macro="" textlink="">
      <xdr:nvSpPr>
        <xdr:cNvPr id="521" name="テキスト ボックス 520"/>
        <xdr:cNvSpPr txBox="1"/>
      </xdr:nvSpPr>
      <xdr:spPr>
        <a:xfrm>
          <a:off x="15201411" y="642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33782</xdr:rowOff>
    </xdr:from>
    <xdr:to>
      <xdr:col>76</xdr:col>
      <xdr:colOff>114300</xdr:colOff>
      <xdr:row>32</xdr:row>
      <xdr:rowOff>102553</xdr:rowOff>
    </xdr:to>
    <xdr:cxnSp macro="">
      <xdr:nvCxnSpPr>
        <xdr:cNvPr id="522" name="直線コネクタ 521"/>
        <xdr:cNvCxnSpPr/>
      </xdr:nvCxnSpPr>
      <xdr:spPr>
        <a:xfrm flipV="1">
          <a:off x="13703300" y="5520182"/>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7557</xdr:rowOff>
    </xdr:from>
    <xdr:to>
      <xdr:col>76</xdr:col>
      <xdr:colOff>165100</xdr:colOff>
      <xdr:row>37</xdr:row>
      <xdr:rowOff>109157</xdr:rowOff>
    </xdr:to>
    <xdr:sp macro="" textlink="">
      <xdr:nvSpPr>
        <xdr:cNvPr id="523" name="フローチャート: 判断 522"/>
        <xdr:cNvSpPr/>
      </xdr:nvSpPr>
      <xdr:spPr>
        <a:xfrm>
          <a:off x="14541500" y="635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100284</xdr:rowOff>
    </xdr:from>
    <xdr:ext cx="534377" cy="259045"/>
    <xdr:sp macro="" textlink="">
      <xdr:nvSpPr>
        <xdr:cNvPr id="524" name="テキスト ボックス 523"/>
        <xdr:cNvSpPr txBox="1"/>
      </xdr:nvSpPr>
      <xdr:spPr>
        <a:xfrm>
          <a:off x="14325111" y="644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102553</xdr:rowOff>
    </xdr:from>
    <xdr:to>
      <xdr:col>71</xdr:col>
      <xdr:colOff>177800</xdr:colOff>
      <xdr:row>33</xdr:row>
      <xdr:rowOff>149987</xdr:rowOff>
    </xdr:to>
    <xdr:cxnSp macro="">
      <xdr:nvCxnSpPr>
        <xdr:cNvPr id="525" name="直線コネクタ 524"/>
        <xdr:cNvCxnSpPr/>
      </xdr:nvCxnSpPr>
      <xdr:spPr>
        <a:xfrm flipV="1">
          <a:off x="12814300" y="5588953"/>
          <a:ext cx="889000" cy="2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118428</xdr:rowOff>
    </xdr:from>
    <xdr:to>
      <xdr:col>72</xdr:col>
      <xdr:colOff>38100</xdr:colOff>
      <xdr:row>38</xdr:row>
      <xdr:rowOff>48578</xdr:rowOff>
    </xdr:to>
    <xdr:sp macro="" textlink="">
      <xdr:nvSpPr>
        <xdr:cNvPr id="526" name="フローチャート: 判断 525"/>
        <xdr:cNvSpPr/>
      </xdr:nvSpPr>
      <xdr:spPr>
        <a:xfrm>
          <a:off x="13652500" y="64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39705</xdr:rowOff>
    </xdr:from>
    <xdr:ext cx="534377" cy="259045"/>
    <xdr:sp macro="" textlink="">
      <xdr:nvSpPr>
        <xdr:cNvPr id="527" name="テキスト ボックス 526"/>
        <xdr:cNvSpPr txBox="1"/>
      </xdr:nvSpPr>
      <xdr:spPr>
        <a:xfrm>
          <a:off x="134361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55563</xdr:rowOff>
    </xdr:from>
    <xdr:to>
      <xdr:col>67</xdr:col>
      <xdr:colOff>101600</xdr:colOff>
      <xdr:row>36</xdr:row>
      <xdr:rowOff>157163</xdr:rowOff>
    </xdr:to>
    <xdr:sp macro="" textlink="">
      <xdr:nvSpPr>
        <xdr:cNvPr id="528" name="フローチャート: 判断 527"/>
        <xdr:cNvSpPr/>
      </xdr:nvSpPr>
      <xdr:spPr>
        <a:xfrm>
          <a:off x="12763500" y="62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148290</xdr:rowOff>
    </xdr:from>
    <xdr:ext cx="534377" cy="259045"/>
    <xdr:sp macro="" textlink="">
      <xdr:nvSpPr>
        <xdr:cNvPr id="529" name="テキスト ボックス 528"/>
        <xdr:cNvSpPr txBox="1"/>
      </xdr:nvSpPr>
      <xdr:spPr>
        <a:xfrm>
          <a:off x="12547111" y="63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98425</xdr:rowOff>
    </xdr:from>
    <xdr:to>
      <xdr:col>85</xdr:col>
      <xdr:colOff>177800</xdr:colOff>
      <xdr:row>33</xdr:row>
      <xdr:rowOff>28575</xdr:rowOff>
    </xdr:to>
    <xdr:sp macro="" textlink="">
      <xdr:nvSpPr>
        <xdr:cNvPr id="535" name="楕円 534"/>
        <xdr:cNvSpPr/>
      </xdr:nvSpPr>
      <xdr:spPr>
        <a:xfrm>
          <a:off x="16268700" y="5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13352</xdr:rowOff>
    </xdr:from>
    <xdr:ext cx="534377" cy="259045"/>
    <xdr:sp macro="" textlink="">
      <xdr:nvSpPr>
        <xdr:cNvPr id="536" name="警察費該当値テキスト"/>
        <xdr:cNvSpPr txBox="1"/>
      </xdr:nvSpPr>
      <xdr:spPr>
        <a:xfrm>
          <a:off x="16370300" y="54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121666</xdr:rowOff>
    </xdr:from>
    <xdr:to>
      <xdr:col>81</xdr:col>
      <xdr:colOff>101600</xdr:colOff>
      <xdr:row>30</xdr:row>
      <xdr:rowOff>51816</xdr:rowOff>
    </xdr:to>
    <xdr:sp macro="" textlink="">
      <xdr:nvSpPr>
        <xdr:cNvPr id="537" name="楕円 536"/>
        <xdr:cNvSpPr/>
      </xdr:nvSpPr>
      <xdr:spPr>
        <a:xfrm>
          <a:off x="15430500" y="50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28</xdr:row>
      <xdr:rowOff>68343</xdr:rowOff>
    </xdr:from>
    <xdr:ext cx="534377" cy="259045"/>
    <xdr:sp macro="" textlink="">
      <xdr:nvSpPr>
        <xdr:cNvPr id="538" name="テキスト ボックス 537"/>
        <xdr:cNvSpPr txBox="1"/>
      </xdr:nvSpPr>
      <xdr:spPr>
        <a:xfrm>
          <a:off x="15201411" y="48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154432</xdr:rowOff>
    </xdr:from>
    <xdr:to>
      <xdr:col>76</xdr:col>
      <xdr:colOff>165100</xdr:colOff>
      <xdr:row>32</xdr:row>
      <xdr:rowOff>84582</xdr:rowOff>
    </xdr:to>
    <xdr:sp macro="" textlink="">
      <xdr:nvSpPr>
        <xdr:cNvPr id="539" name="楕円 538"/>
        <xdr:cNvSpPr/>
      </xdr:nvSpPr>
      <xdr:spPr>
        <a:xfrm>
          <a:off x="14541500" y="54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101109</xdr:rowOff>
    </xdr:from>
    <xdr:ext cx="534377" cy="259045"/>
    <xdr:sp macro="" textlink="">
      <xdr:nvSpPr>
        <xdr:cNvPr id="540" name="テキスト ボックス 539"/>
        <xdr:cNvSpPr txBox="1"/>
      </xdr:nvSpPr>
      <xdr:spPr>
        <a:xfrm>
          <a:off x="14325111" y="524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51753</xdr:rowOff>
    </xdr:from>
    <xdr:to>
      <xdr:col>72</xdr:col>
      <xdr:colOff>38100</xdr:colOff>
      <xdr:row>32</xdr:row>
      <xdr:rowOff>153353</xdr:rowOff>
    </xdr:to>
    <xdr:sp macro="" textlink="">
      <xdr:nvSpPr>
        <xdr:cNvPr id="541" name="楕円 540"/>
        <xdr:cNvSpPr/>
      </xdr:nvSpPr>
      <xdr:spPr>
        <a:xfrm>
          <a:off x="13652500" y="55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169880</xdr:rowOff>
    </xdr:from>
    <xdr:ext cx="534377" cy="259045"/>
    <xdr:sp macro="" textlink="">
      <xdr:nvSpPr>
        <xdr:cNvPr id="542" name="テキスト ボックス 541"/>
        <xdr:cNvSpPr txBox="1"/>
      </xdr:nvSpPr>
      <xdr:spPr>
        <a:xfrm>
          <a:off x="13436111" y="53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99187</xdr:rowOff>
    </xdr:from>
    <xdr:to>
      <xdr:col>67</xdr:col>
      <xdr:colOff>101600</xdr:colOff>
      <xdr:row>34</xdr:row>
      <xdr:rowOff>29337</xdr:rowOff>
    </xdr:to>
    <xdr:sp macro="" textlink="">
      <xdr:nvSpPr>
        <xdr:cNvPr id="543" name="楕円 542"/>
        <xdr:cNvSpPr/>
      </xdr:nvSpPr>
      <xdr:spPr>
        <a:xfrm>
          <a:off x="127635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45864</xdr:rowOff>
    </xdr:from>
    <xdr:ext cx="534377" cy="259045"/>
    <xdr:sp macro="" textlink="">
      <xdr:nvSpPr>
        <xdr:cNvPr id="544" name="テキスト ボックス 543"/>
        <xdr:cNvSpPr txBox="1"/>
      </xdr:nvSpPr>
      <xdr:spPr>
        <a:xfrm>
          <a:off x="12547111" y="553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5" name="テキスト ボックス 554"/>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125603</xdr:rowOff>
    </xdr:from>
    <xdr:to>
      <xdr:col>85</xdr:col>
      <xdr:colOff>126364</xdr:colOff>
      <xdr:row>58</xdr:row>
      <xdr:rowOff>133528</xdr:rowOff>
    </xdr:to>
    <xdr:cxnSp macro="">
      <xdr:nvCxnSpPr>
        <xdr:cNvPr id="567" name="直線コネクタ 566"/>
        <xdr:cNvCxnSpPr/>
      </xdr:nvCxnSpPr>
      <xdr:spPr>
        <a:xfrm flipV="1">
          <a:off x="16317595" y="8869553"/>
          <a:ext cx="1269" cy="120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137355</xdr:rowOff>
    </xdr:from>
    <xdr:ext cx="599010" cy="259045"/>
    <xdr:sp macro="" textlink="">
      <xdr:nvSpPr>
        <xdr:cNvPr id="568" name="教育費最小値テキスト"/>
        <xdr:cNvSpPr txBox="1"/>
      </xdr:nvSpPr>
      <xdr:spPr>
        <a:xfrm>
          <a:off x="16370300" y="100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133528</xdr:rowOff>
    </xdr:from>
    <xdr:to>
      <xdr:col>86</xdr:col>
      <xdr:colOff>25400</xdr:colOff>
      <xdr:row>58</xdr:row>
      <xdr:rowOff>133528</xdr:rowOff>
    </xdr:to>
    <xdr:cxnSp macro="">
      <xdr:nvCxnSpPr>
        <xdr:cNvPr id="569" name="直線コネクタ 568"/>
        <xdr:cNvCxnSpPr/>
      </xdr:nvCxnSpPr>
      <xdr:spPr>
        <a:xfrm>
          <a:off x="16230600" y="1007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72280</xdr:rowOff>
    </xdr:from>
    <xdr:ext cx="599010" cy="259045"/>
    <xdr:sp macro="" textlink="">
      <xdr:nvSpPr>
        <xdr:cNvPr id="570" name="教育費最大値テキスト"/>
        <xdr:cNvSpPr txBox="1"/>
      </xdr:nvSpPr>
      <xdr:spPr>
        <a:xfrm>
          <a:off x="16370300" y="864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125603</xdr:rowOff>
    </xdr:from>
    <xdr:to>
      <xdr:col>86</xdr:col>
      <xdr:colOff>25400</xdr:colOff>
      <xdr:row>51</xdr:row>
      <xdr:rowOff>125603</xdr:rowOff>
    </xdr:to>
    <xdr:cxnSp macro="">
      <xdr:nvCxnSpPr>
        <xdr:cNvPr id="571" name="直線コネクタ 570"/>
        <xdr:cNvCxnSpPr/>
      </xdr:nvCxnSpPr>
      <xdr:spPr>
        <a:xfrm>
          <a:off x="16230600" y="8869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78969</xdr:rowOff>
    </xdr:from>
    <xdr:to>
      <xdr:col>85</xdr:col>
      <xdr:colOff>127000</xdr:colOff>
      <xdr:row>55</xdr:row>
      <xdr:rowOff>120650</xdr:rowOff>
    </xdr:to>
    <xdr:cxnSp macro="">
      <xdr:nvCxnSpPr>
        <xdr:cNvPr id="572" name="直線コネクタ 571"/>
        <xdr:cNvCxnSpPr/>
      </xdr:nvCxnSpPr>
      <xdr:spPr>
        <a:xfrm flipV="1">
          <a:off x="15481300" y="9508719"/>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124883</xdr:rowOff>
    </xdr:from>
    <xdr:ext cx="599010" cy="259045"/>
    <xdr:sp macro="" textlink="">
      <xdr:nvSpPr>
        <xdr:cNvPr id="573" name="教育費平均値テキスト"/>
        <xdr:cNvSpPr txBox="1"/>
      </xdr:nvSpPr>
      <xdr:spPr>
        <a:xfrm>
          <a:off x="16370300" y="92117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102006</xdr:rowOff>
    </xdr:from>
    <xdr:to>
      <xdr:col>85</xdr:col>
      <xdr:colOff>177800</xdr:colOff>
      <xdr:row>55</xdr:row>
      <xdr:rowOff>32156</xdr:rowOff>
    </xdr:to>
    <xdr:sp macro="" textlink="">
      <xdr:nvSpPr>
        <xdr:cNvPr id="574" name="フローチャート: 判断 573"/>
        <xdr:cNvSpPr/>
      </xdr:nvSpPr>
      <xdr:spPr>
        <a:xfrm>
          <a:off x="162687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13360</xdr:rowOff>
    </xdr:from>
    <xdr:to>
      <xdr:col>81</xdr:col>
      <xdr:colOff>50800</xdr:colOff>
      <xdr:row>55</xdr:row>
      <xdr:rowOff>120650</xdr:rowOff>
    </xdr:to>
    <xdr:cxnSp macro="">
      <xdr:nvCxnSpPr>
        <xdr:cNvPr id="575" name="直線コネクタ 574"/>
        <xdr:cNvCxnSpPr/>
      </xdr:nvCxnSpPr>
      <xdr:spPr>
        <a:xfrm>
          <a:off x="14592300" y="9100210"/>
          <a:ext cx="889000" cy="4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66345</xdr:rowOff>
    </xdr:from>
    <xdr:to>
      <xdr:col>81</xdr:col>
      <xdr:colOff>101600</xdr:colOff>
      <xdr:row>55</xdr:row>
      <xdr:rowOff>167945</xdr:rowOff>
    </xdr:to>
    <xdr:sp macro="" textlink="">
      <xdr:nvSpPr>
        <xdr:cNvPr id="576" name="フローチャート: 判断 575"/>
        <xdr:cNvSpPr/>
      </xdr:nvSpPr>
      <xdr:spPr>
        <a:xfrm>
          <a:off x="15430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13022</xdr:rowOff>
    </xdr:from>
    <xdr:ext cx="599010" cy="259045"/>
    <xdr:sp macro="" textlink="">
      <xdr:nvSpPr>
        <xdr:cNvPr id="577" name="テキスト ボックス 576"/>
        <xdr:cNvSpPr txBox="1"/>
      </xdr:nvSpPr>
      <xdr:spPr>
        <a:xfrm>
          <a:off x="151690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13360</xdr:rowOff>
    </xdr:from>
    <xdr:to>
      <xdr:col>76</xdr:col>
      <xdr:colOff>114300</xdr:colOff>
      <xdr:row>56</xdr:row>
      <xdr:rowOff>126288</xdr:rowOff>
    </xdr:to>
    <xdr:cxnSp macro="">
      <xdr:nvCxnSpPr>
        <xdr:cNvPr id="578" name="直線コネクタ 577"/>
        <xdr:cNvCxnSpPr/>
      </xdr:nvCxnSpPr>
      <xdr:spPr>
        <a:xfrm flipV="1">
          <a:off x="13703300" y="9100210"/>
          <a:ext cx="889000" cy="62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79" name="フローチャート: 判断 578"/>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36999</xdr:rowOff>
    </xdr:from>
    <xdr:ext cx="599010" cy="259045"/>
    <xdr:sp macro="" textlink="">
      <xdr:nvSpPr>
        <xdr:cNvPr id="580" name="テキスト ボックス 579"/>
        <xdr:cNvSpPr txBox="1"/>
      </xdr:nvSpPr>
      <xdr:spPr>
        <a:xfrm>
          <a:off x="14292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126288</xdr:rowOff>
    </xdr:from>
    <xdr:to>
      <xdr:col>71</xdr:col>
      <xdr:colOff>177800</xdr:colOff>
      <xdr:row>57</xdr:row>
      <xdr:rowOff>93294</xdr:rowOff>
    </xdr:to>
    <xdr:cxnSp macro="">
      <xdr:nvCxnSpPr>
        <xdr:cNvPr id="581" name="直線コネクタ 580"/>
        <xdr:cNvCxnSpPr/>
      </xdr:nvCxnSpPr>
      <xdr:spPr>
        <a:xfrm flipV="1">
          <a:off x="12814300" y="9727488"/>
          <a:ext cx="889000" cy="13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11329</xdr:rowOff>
    </xdr:from>
    <xdr:to>
      <xdr:col>72</xdr:col>
      <xdr:colOff>38100</xdr:colOff>
      <xdr:row>58</xdr:row>
      <xdr:rowOff>112929</xdr:rowOff>
    </xdr:to>
    <xdr:sp macro="" textlink="">
      <xdr:nvSpPr>
        <xdr:cNvPr id="582" name="フローチャート: 判断 581"/>
        <xdr:cNvSpPr/>
      </xdr:nvSpPr>
      <xdr:spPr>
        <a:xfrm>
          <a:off x="13652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104056</xdr:rowOff>
    </xdr:from>
    <xdr:ext cx="599010" cy="259045"/>
    <xdr:sp macro="" textlink="">
      <xdr:nvSpPr>
        <xdr:cNvPr id="583" name="テキスト ボックス 582"/>
        <xdr:cNvSpPr txBox="1"/>
      </xdr:nvSpPr>
      <xdr:spPr>
        <a:xfrm>
          <a:off x="13403795" y="100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168148</xdr:rowOff>
    </xdr:from>
    <xdr:to>
      <xdr:col>67</xdr:col>
      <xdr:colOff>101600</xdr:colOff>
      <xdr:row>56</xdr:row>
      <xdr:rowOff>98298</xdr:rowOff>
    </xdr:to>
    <xdr:sp macro="" textlink="">
      <xdr:nvSpPr>
        <xdr:cNvPr id="584" name="フローチャート: 判断 583"/>
        <xdr:cNvSpPr/>
      </xdr:nvSpPr>
      <xdr:spPr>
        <a:xfrm>
          <a:off x="12763500" y="95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114825</xdr:rowOff>
    </xdr:from>
    <xdr:ext cx="599010" cy="259045"/>
    <xdr:sp macro="" textlink="">
      <xdr:nvSpPr>
        <xdr:cNvPr id="585" name="テキスト ボックス 584"/>
        <xdr:cNvSpPr txBox="1"/>
      </xdr:nvSpPr>
      <xdr:spPr>
        <a:xfrm>
          <a:off x="12514795" y="93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28169</xdr:rowOff>
    </xdr:from>
    <xdr:to>
      <xdr:col>85</xdr:col>
      <xdr:colOff>177800</xdr:colOff>
      <xdr:row>55</xdr:row>
      <xdr:rowOff>129769</xdr:rowOff>
    </xdr:to>
    <xdr:sp macro="" textlink="">
      <xdr:nvSpPr>
        <xdr:cNvPr id="591" name="楕円 590"/>
        <xdr:cNvSpPr/>
      </xdr:nvSpPr>
      <xdr:spPr>
        <a:xfrm>
          <a:off x="16268700" y="945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6596</xdr:rowOff>
    </xdr:from>
    <xdr:ext cx="599010" cy="259045"/>
    <xdr:sp macro="" textlink="">
      <xdr:nvSpPr>
        <xdr:cNvPr id="592" name="教育費該当値テキスト"/>
        <xdr:cNvSpPr txBox="1"/>
      </xdr:nvSpPr>
      <xdr:spPr>
        <a:xfrm>
          <a:off x="16370300" y="943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69850</xdr:rowOff>
    </xdr:from>
    <xdr:to>
      <xdr:col>81</xdr:col>
      <xdr:colOff>101600</xdr:colOff>
      <xdr:row>56</xdr:row>
      <xdr:rowOff>0</xdr:rowOff>
    </xdr:to>
    <xdr:sp macro="" textlink="">
      <xdr:nvSpPr>
        <xdr:cNvPr id="593" name="楕円 592"/>
        <xdr:cNvSpPr/>
      </xdr:nvSpPr>
      <xdr:spPr>
        <a:xfrm>
          <a:off x="154305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162577</xdr:rowOff>
    </xdr:from>
    <xdr:ext cx="599010" cy="259045"/>
    <xdr:sp macro="" textlink="">
      <xdr:nvSpPr>
        <xdr:cNvPr id="594" name="テキスト ボックス 593"/>
        <xdr:cNvSpPr txBox="1"/>
      </xdr:nvSpPr>
      <xdr:spPr>
        <a:xfrm>
          <a:off x="15169095" y="959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134010</xdr:rowOff>
    </xdr:from>
    <xdr:to>
      <xdr:col>76</xdr:col>
      <xdr:colOff>165100</xdr:colOff>
      <xdr:row>53</xdr:row>
      <xdr:rowOff>64160</xdr:rowOff>
    </xdr:to>
    <xdr:sp macro="" textlink="">
      <xdr:nvSpPr>
        <xdr:cNvPr id="595" name="楕円 594"/>
        <xdr:cNvSpPr/>
      </xdr:nvSpPr>
      <xdr:spPr>
        <a:xfrm>
          <a:off x="14541500" y="90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80687</xdr:rowOff>
    </xdr:from>
    <xdr:ext cx="599010" cy="259045"/>
    <xdr:sp macro="" textlink="">
      <xdr:nvSpPr>
        <xdr:cNvPr id="596" name="テキスト ボックス 595"/>
        <xdr:cNvSpPr txBox="1"/>
      </xdr:nvSpPr>
      <xdr:spPr>
        <a:xfrm>
          <a:off x="14292795" y="882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75488</xdr:rowOff>
    </xdr:from>
    <xdr:to>
      <xdr:col>72</xdr:col>
      <xdr:colOff>38100</xdr:colOff>
      <xdr:row>57</xdr:row>
      <xdr:rowOff>5638</xdr:rowOff>
    </xdr:to>
    <xdr:sp macro="" textlink="">
      <xdr:nvSpPr>
        <xdr:cNvPr id="597" name="楕円 596"/>
        <xdr:cNvSpPr/>
      </xdr:nvSpPr>
      <xdr:spPr>
        <a:xfrm>
          <a:off x="13652500" y="96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22165</xdr:rowOff>
    </xdr:from>
    <xdr:ext cx="599010" cy="259045"/>
    <xdr:sp macro="" textlink="">
      <xdr:nvSpPr>
        <xdr:cNvPr id="598" name="テキスト ボックス 597"/>
        <xdr:cNvSpPr txBox="1"/>
      </xdr:nvSpPr>
      <xdr:spPr>
        <a:xfrm>
          <a:off x="13403795" y="945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42494</xdr:rowOff>
    </xdr:from>
    <xdr:to>
      <xdr:col>67</xdr:col>
      <xdr:colOff>101600</xdr:colOff>
      <xdr:row>57</xdr:row>
      <xdr:rowOff>144094</xdr:rowOff>
    </xdr:to>
    <xdr:sp macro="" textlink="">
      <xdr:nvSpPr>
        <xdr:cNvPr id="599" name="楕円 598"/>
        <xdr:cNvSpPr/>
      </xdr:nvSpPr>
      <xdr:spPr>
        <a:xfrm>
          <a:off x="12763500" y="98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135221</xdr:rowOff>
    </xdr:from>
    <xdr:ext cx="599010" cy="259045"/>
    <xdr:sp macro="" textlink="">
      <xdr:nvSpPr>
        <xdr:cNvPr id="600" name="テキスト ボックス 599"/>
        <xdr:cNvSpPr txBox="1"/>
      </xdr:nvSpPr>
      <xdr:spPr>
        <a:xfrm>
          <a:off x="12514795" y="990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23206</xdr:rowOff>
    </xdr:from>
    <xdr:to>
      <xdr:col>85</xdr:col>
      <xdr:colOff>126364</xdr:colOff>
      <xdr:row>78</xdr:row>
      <xdr:rowOff>126578</xdr:rowOff>
    </xdr:to>
    <xdr:cxnSp macro="">
      <xdr:nvCxnSpPr>
        <xdr:cNvPr id="620" name="直線コネクタ 619"/>
        <xdr:cNvCxnSpPr/>
      </xdr:nvCxnSpPr>
      <xdr:spPr>
        <a:xfrm flipV="1">
          <a:off x="16317595" y="12024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130405</xdr:rowOff>
    </xdr:from>
    <xdr:ext cx="378565" cy="259045"/>
    <xdr:sp macro="" textlink="">
      <xdr:nvSpPr>
        <xdr:cNvPr id="621" name="災害復旧費最小値テキスト"/>
        <xdr:cNvSpPr txBox="1"/>
      </xdr:nvSpPr>
      <xdr:spPr>
        <a:xfrm>
          <a:off x="16370300" y="1350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126578</xdr:rowOff>
    </xdr:from>
    <xdr:to>
      <xdr:col>86</xdr:col>
      <xdr:colOff>25400</xdr:colOff>
      <xdr:row>78</xdr:row>
      <xdr:rowOff>126578</xdr:rowOff>
    </xdr:to>
    <xdr:cxnSp macro="">
      <xdr:nvCxnSpPr>
        <xdr:cNvPr id="622" name="直線コネクタ 621"/>
        <xdr:cNvCxnSpPr/>
      </xdr:nvCxnSpPr>
      <xdr:spPr>
        <a:xfrm>
          <a:off x="16230600" y="1349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141333</xdr:rowOff>
    </xdr:from>
    <xdr:ext cx="534377" cy="259045"/>
    <xdr:sp macro="" textlink="">
      <xdr:nvSpPr>
        <xdr:cNvPr id="623" name="災害復旧費最大値テキスト"/>
        <xdr:cNvSpPr txBox="1"/>
      </xdr:nvSpPr>
      <xdr:spPr>
        <a:xfrm>
          <a:off x="16370300" y="11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23206</xdr:rowOff>
    </xdr:from>
    <xdr:to>
      <xdr:col>86</xdr:col>
      <xdr:colOff>25400</xdr:colOff>
      <xdr:row>70</xdr:row>
      <xdr:rowOff>23206</xdr:rowOff>
    </xdr:to>
    <xdr:cxnSp macro="">
      <xdr:nvCxnSpPr>
        <xdr:cNvPr id="624" name="直線コネクタ 623"/>
        <xdr:cNvCxnSpPr/>
      </xdr:nvCxnSpPr>
      <xdr:spPr>
        <a:xfrm>
          <a:off x="16230600" y="1202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57472</xdr:rowOff>
    </xdr:from>
    <xdr:to>
      <xdr:col>85</xdr:col>
      <xdr:colOff>127000</xdr:colOff>
      <xdr:row>78</xdr:row>
      <xdr:rowOff>58113</xdr:rowOff>
    </xdr:to>
    <xdr:cxnSp macro="">
      <xdr:nvCxnSpPr>
        <xdr:cNvPr id="625" name="直線コネクタ 624"/>
        <xdr:cNvCxnSpPr/>
      </xdr:nvCxnSpPr>
      <xdr:spPr>
        <a:xfrm>
          <a:off x="15481300" y="13430572"/>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76390</xdr:rowOff>
    </xdr:from>
    <xdr:ext cx="469744" cy="259045"/>
    <xdr:sp macro="" textlink="">
      <xdr:nvSpPr>
        <xdr:cNvPr id="626" name="災害復旧費平均値テキスト"/>
        <xdr:cNvSpPr txBox="1"/>
      </xdr:nvSpPr>
      <xdr:spPr>
        <a:xfrm>
          <a:off x="16370300" y="1310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53513</xdr:rowOff>
    </xdr:from>
    <xdr:to>
      <xdr:col>85</xdr:col>
      <xdr:colOff>177800</xdr:colOff>
      <xdr:row>77</xdr:row>
      <xdr:rowOff>155113</xdr:rowOff>
    </xdr:to>
    <xdr:sp macro="" textlink="">
      <xdr:nvSpPr>
        <xdr:cNvPr id="627" name="フローチャート: 判断 626"/>
        <xdr:cNvSpPr/>
      </xdr:nvSpPr>
      <xdr:spPr>
        <a:xfrm>
          <a:off x="162687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157166</xdr:rowOff>
    </xdr:from>
    <xdr:to>
      <xdr:col>81</xdr:col>
      <xdr:colOff>50800</xdr:colOff>
      <xdr:row>78</xdr:row>
      <xdr:rowOff>57472</xdr:rowOff>
    </xdr:to>
    <xdr:cxnSp macro="">
      <xdr:nvCxnSpPr>
        <xdr:cNvPr id="628" name="直線コネクタ 627"/>
        <xdr:cNvCxnSpPr/>
      </xdr:nvCxnSpPr>
      <xdr:spPr>
        <a:xfrm>
          <a:off x="14592300" y="13358816"/>
          <a:ext cx="889000"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29" name="フローチャート: 判断 628"/>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30" name="テキスト ボックス 629"/>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80516</xdr:rowOff>
    </xdr:from>
    <xdr:to>
      <xdr:col>76</xdr:col>
      <xdr:colOff>114300</xdr:colOff>
      <xdr:row>77</xdr:row>
      <xdr:rowOff>157166</xdr:rowOff>
    </xdr:to>
    <xdr:cxnSp macro="">
      <xdr:nvCxnSpPr>
        <xdr:cNvPr id="631" name="直線コネクタ 630"/>
        <xdr:cNvCxnSpPr/>
      </xdr:nvCxnSpPr>
      <xdr:spPr>
        <a:xfrm>
          <a:off x="13703300" y="13282166"/>
          <a:ext cx="889000" cy="7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32" name="フローチャート: 判断 631"/>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33" name="テキスト ボックス 632"/>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152753</xdr:rowOff>
    </xdr:from>
    <xdr:to>
      <xdr:col>71</xdr:col>
      <xdr:colOff>177800</xdr:colOff>
      <xdr:row>77</xdr:row>
      <xdr:rowOff>80516</xdr:rowOff>
    </xdr:to>
    <xdr:cxnSp macro="">
      <xdr:nvCxnSpPr>
        <xdr:cNvPr id="634" name="直線コネクタ 633"/>
        <xdr:cNvCxnSpPr/>
      </xdr:nvCxnSpPr>
      <xdr:spPr>
        <a:xfrm>
          <a:off x="12814300" y="13182953"/>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35" name="フローチャート: 判断 634"/>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7686</xdr:rowOff>
    </xdr:from>
    <xdr:ext cx="469744" cy="259045"/>
    <xdr:sp macro="" textlink="">
      <xdr:nvSpPr>
        <xdr:cNvPr id="636" name="テキスト ボックス 635"/>
        <xdr:cNvSpPr txBox="1"/>
      </xdr:nvSpPr>
      <xdr:spPr>
        <a:xfrm>
          <a:off x="13468428" y="1338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13988</xdr:rowOff>
    </xdr:from>
    <xdr:to>
      <xdr:col>67</xdr:col>
      <xdr:colOff>101600</xdr:colOff>
      <xdr:row>78</xdr:row>
      <xdr:rowOff>115588</xdr:rowOff>
    </xdr:to>
    <xdr:sp macro="" textlink="">
      <xdr:nvSpPr>
        <xdr:cNvPr id="637" name="フローチャート: 判断 636"/>
        <xdr:cNvSpPr/>
      </xdr:nvSpPr>
      <xdr:spPr>
        <a:xfrm>
          <a:off x="12763500" y="1338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106715</xdr:rowOff>
    </xdr:from>
    <xdr:ext cx="469744" cy="259045"/>
    <xdr:sp macro="" textlink="">
      <xdr:nvSpPr>
        <xdr:cNvPr id="638" name="テキスト ボックス 637"/>
        <xdr:cNvSpPr txBox="1"/>
      </xdr:nvSpPr>
      <xdr:spPr>
        <a:xfrm>
          <a:off x="12579428" y="134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7313</xdr:rowOff>
    </xdr:from>
    <xdr:to>
      <xdr:col>85</xdr:col>
      <xdr:colOff>177800</xdr:colOff>
      <xdr:row>78</xdr:row>
      <xdr:rowOff>108913</xdr:rowOff>
    </xdr:to>
    <xdr:sp macro="" textlink="">
      <xdr:nvSpPr>
        <xdr:cNvPr id="644" name="楕円 643"/>
        <xdr:cNvSpPr/>
      </xdr:nvSpPr>
      <xdr:spPr>
        <a:xfrm>
          <a:off x="16268700" y="133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93690</xdr:rowOff>
    </xdr:from>
    <xdr:ext cx="469744" cy="259045"/>
    <xdr:sp macro="" textlink="">
      <xdr:nvSpPr>
        <xdr:cNvPr id="645" name="災害復旧費該当値テキスト"/>
        <xdr:cNvSpPr txBox="1"/>
      </xdr:nvSpPr>
      <xdr:spPr>
        <a:xfrm>
          <a:off x="16370300" y="1329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6672</xdr:rowOff>
    </xdr:from>
    <xdr:to>
      <xdr:col>81</xdr:col>
      <xdr:colOff>101600</xdr:colOff>
      <xdr:row>78</xdr:row>
      <xdr:rowOff>108272</xdr:rowOff>
    </xdr:to>
    <xdr:sp macro="" textlink="">
      <xdr:nvSpPr>
        <xdr:cNvPr id="646" name="楕円 645"/>
        <xdr:cNvSpPr/>
      </xdr:nvSpPr>
      <xdr:spPr>
        <a:xfrm>
          <a:off x="15430500" y="133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99399</xdr:rowOff>
    </xdr:from>
    <xdr:ext cx="469744" cy="259045"/>
    <xdr:sp macro="" textlink="">
      <xdr:nvSpPr>
        <xdr:cNvPr id="647" name="テキスト ボックス 646"/>
        <xdr:cNvSpPr txBox="1"/>
      </xdr:nvSpPr>
      <xdr:spPr>
        <a:xfrm>
          <a:off x="15233728" y="1347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106366</xdr:rowOff>
    </xdr:from>
    <xdr:to>
      <xdr:col>76</xdr:col>
      <xdr:colOff>165100</xdr:colOff>
      <xdr:row>78</xdr:row>
      <xdr:rowOff>36516</xdr:rowOff>
    </xdr:to>
    <xdr:sp macro="" textlink="">
      <xdr:nvSpPr>
        <xdr:cNvPr id="648" name="楕円 647"/>
        <xdr:cNvSpPr/>
      </xdr:nvSpPr>
      <xdr:spPr>
        <a:xfrm>
          <a:off x="14541500" y="1330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27643</xdr:rowOff>
    </xdr:from>
    <xdr:ext cx="469744" cy="259045"/>
    <xdr:sp macro="" textlink="">
      <xdr:nvSpPr>
        <xdr:cNvPr id="649" name="テキスト ボックス 648"/>
        <xdr:cNvSpPr txBox="1"/>
      </xdr:nvSpPr>
      <xdr:spPr>
        <a:xfrm>
          <a:off x="14357428" y="1340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29716</xdr:rowOff>
    </xdr:from>
    <xdr:to>
      <xdr:col>72</xdr:col>
      <xdr:colOff>38100</xdr:colOff>
      <xdr:row>77</xdr:row>
      <xdr:rowOff>131316</xdr:rowOff>
    </xdr:to>
    <xdr:sp macro="" textlink="">
      <xdr:nvSpPr>
        <xdr:cNvPr id="650" name="楕円 649"/>
        <xdr:cNvSpPr/>
      </xdr:nvSpPr>
      <xdr:spPr>
        <a:xfrm>
          <a:off x="13652500" y="132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147843</xdr:rowOff>
    </xdr:from>
    <xdr:ext cx="534377" cy="259045"/>
    <xdr:sp macro="" textlink="">
      <xdr:nvSpPr>
        <xdr:cNvPr id="651" name="テキスト ボックス 650"/>
        <xdr:cNvSpPr txBox="1"/>
      </xdr:nvSpPr>
      <xdr:spPr>
        <a:xfrm>
          <a:off x="13436111" y="130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101953</xdr:rowOff>
    </xdr:from>
    <xdr:to>
      <xdr:col>67</xdr:col>
      <xdr:colOff>101600</xdr:colOff>
      <xdr:row>77</xdr:row>
      <xdr:rowOff>32103</xdr:rowOff>
    </xdr:to>
    <xdr:sp macro="" textlink="">
      <xdr:nvSpPr>
        <xdr:cNvPr id="652" name="楕円 651"/>
        <xdr:cNvSpPr/>
      </xdr:nvSpPr>
      <xdr:spPr>
        <a:xfrm>
          <a:off x="12763500" y="131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48630</xdr:rowOff>
    </xdr:from>
    <xdr:ext cx="534377" cy="259045"/>
    <xdr:sp macro="" textlink="">
      <xdr:nvSpPr>
        <xdr:cNvPr id="653" name="テキスト ボックス 652"/>
        <xdr:cNvSpPr txBox="1"/>
      </xdr:nvSpPr>
      <xdr:spPr>
        <a:xfrm>
          <a:off x="12547111" y="1290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5" name="正方形/長方形 65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6" name="正方形/長方形 65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7" name="正方形/長方形 65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8" name="正方形/長方形 65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2" name="テキスト ボックス 66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4" name="テキスト ボックス 66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162234</xdr:rowOff>
    </xdr:from>
    <xdr:to>
      <xdr:col>85</xdr:col>
      <xdr:colOff>126364</xdr:colOff>
      <xdr:row>99</xdr:row>
      <xdr:rowOff>78663</xdr:rowOff>
    </xdr:to>
    <xdr:cxnSp macro="">
      <xdr:nvCxnSpPr>
        <xdr:cNvPr id="678" name="直線コネクタ 677"/>
        <xdr:cNvCxnSpPr/>
      </xdr:nvCxnSpPr>
      <xdr:spPr>
        <a:xfrm flipV="1">
          <a:off x="16317595" y="15421284"/>
          <a:ext cx="1269" cy="163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82490</xdr:rowOff>
    </xdr:from>
    <xdr:ext cx="534377" cy="259045"/>
    <xdr:sp macro="" textlink="">
      <xdr:nvSpPr>
        <xdr:cNvPr id="679" name="公債費最小値テキスト"/>
        <xdr:cNvSpPr txBox="1"/>
      </xdr:nvSpPr>
      <xdr:spPr>
        <a:xfrm>
          <a:off x="16370300" y="170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78663</xdr:rowOff>
    </xdr:from>
    <xdr:to>
      <xdr:col>86</xdr:col>
      <xdr:colOff>25400</xdr:colOff>
      <xdr:row>99</xdr:row>
      <xdr:rowOff>78663</xdr:rowOff>
    </xdr:to>
    <xdr:cxnSp macro="">
      <xdr:nvCxnSpPr>
        <xdr:cNvPr id="680" name="直線コネクタ 679"/>
        <xdr:cNvCxnSpPr/>
      </xdr:nvCxnSpPr>
      <xdr:spPr>
        <a:xfrm>
          <a:off x="16230600" y="1705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108911</xdr:rowOff>
    </xdr:from>
    <xdr:ext cx="599010" cy="259045"/>
    <xdr:sp macro="" textlink="">
      <xdr:nvSpPr>
        <xdr:cNvPr id="681" name="公債費最大値テキスト"/>
        <xdr:cNvSpPr txBox="1"/>
      </xdr:nvSpPr>
      <xdr:spPr>
        <a:xfrm>
          <a:off x="16370300" y="1519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162234</xdr:rowOff>
    </xdr:from>
    <xdr:to>
      <xdr:col>86</xdr:col>
      <xdr:colOff>25400</xdr:colOff>
      <xdr:row>89</xdr:row>
      <xdr:rowOff>162234</xdr:rowOff>
    </xdr:to>
    <xdr:cxnSp macro="">
      <xdr:nvCxnSpPr>
        <xdr:cNvPr id="682" name="直線コネクタ 681"/>
        <xdr:cNvCxnSpPr/>
      </xdr:nvCxnSpPr>
      <xdr:spPr>
        <a:xfrm>
          <a:off x="16230600" y="1542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99532</xdr:rowOff>
    </xdr:from>
    <xdr:to>
      <xdr:col>85</xdr:col>
      <xdr:colOff>127000</xdr:colOff>
      <xdr:row>94</xdr:row>
      <xdr:rowOff>122783</xdr:rowOff>
    </xdr:to>
    <xdr:cxnSp macro="">
      <xdr:nvCxnSpPr>
        <xdr:cNvPr id="683" name="直線コネクタ 682"/>
        <xdr:cNvCxnSpPr/>
      </xdr:nvCxnSpPr>
      <xdr:spPr>
        <a:xfrm flipV="1">
          <a:off x="15481300" y="16215832"/>
          <a:ext cx="8382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101001</xdr:rowOff>
    </xdr:from>
    <xdr:ext cx="534377" cy="259045"/>
    <xdr:sp macro="" textlink="">
      <xdr:nvSpPr>
        <xdr:cNvPr id="684" name="公債費平均値テキスト"/>
        <xdr:cNvSpPr txBox="1"/>
      </xdr:nvSpPr>
      <xdr:spPr>
        <a:xfrm>
          <a:off x="16370300" y="1587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78124</xdr:rowOff>
    </xdr:from>
    <xdr:to>
      <xdr:col>85</xdr:col>
      <xdr:colOff>177800</xdr:colOff>
      <xdr:row>94</xdr:row>
      <xdr:rowOff>8274</xdr:rowOff>
    </xdr:to>
    <xdr:sp macro="" textlink="">
      <xdr:nvSpPr>
        <xdr:cNvPr id="685" name="フローチャート: 判断 684"/>
        <xdr:cNvSpPr/>
      </xdr:nvSpPr>
      <xdr:spPr>
        <a:xfrm>
          <a:off x="16268700" y="160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33369</xdr:rowOff>
    </xdr:from>
    <xdr:to>
      <xdr:col>81</xdr:col>
      <xdr:colOff>50800</xdr:colOff>
      <xdr:row>94</xdr:row>
      <xdr:rowOff>122783</xdr:rowOff>
    </xdr:to>
    <xdr:cxnSp macro="">
      <xdr:nvCxnSpPr>
        <xdr:cNvPr id="686" name="直線コネクタ 685"/>
        <xdr:cNvCxnSpPr/>
      </xdr:nvCxnSpPr>
      <xdr:spPr>
        <a:xfrm>
          <a:off x="14592300" y="16149669"/>
          <a:ext cx="889000" cy="8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73845</xdr:rowOff>
    </xdr:from>
    <xdr:to>
      <xdr:col>81</xdr:col>
      <xdr:colOff>101600</xdr:colOff>
      <xdr:row>94</xdr:row>
      <xdr:rowOff>3995</xdr:rowOff>
    </xdr:to>
    <xdr:sp macro="" textlink="">
      <xdr:nvSpPr>
        <xdr:cNvPr id="687" name="フローチャート: 判断 686"/>
        <xdr:cNvSpPr/>
      </xdr:nvSpPr>
      <xdr:spPr>
        <a:xfrm>
          <a:off x="15430500" y="160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20522</xdr:rowOff>
    </xdr:from>
    <xdr:ext cx="534377" cy="259045"/>
    <xdr:sp macro="" textlink="">
      <xdr:nvSpPr>
        <xdr:cNvPr id="688" name="テキスト ボックス 687"/>
        <xdr:cNvSpPr txBox="1"/>
      </xdr:nvSpPr>
      <xdr:spPr>
        <a:xfrm>
          <a:off x="15201411" y="157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33369</xdr:rowOff>
    </xdr:from>
    <xdr:to>
      <xdr:col>76</xdr:col>
      <xdr:colOff>114300</xdr:colOff>
      <xdr:row>94</xdr:row>
      <xdr:rowOff>159034</xdr:rowOff>
    </xdr:to>
    <xdr:cxnSp macro="">
      <xdr:nvCxnSpPr>
        <xdr:cNvPr id="689" name="直線コネクタ 688"/>
        <xdr:cNvCxnSpPr/>
      </xdr:nvCxnSpPr>
      <xdr:spPr>
        <a:xfrm flipV="1">
          <a:off x="13703300" y="16149669"/>
          <a:ext cx="889000" cy="12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132138</xdr:rowOff>
    </xdr:from>
    <xdr:to>
      <xdr:col>76</xdr:col>
      <xdr:colOff>165100</xdr:colOff>
      <xdr:row>92</xdr:row>
      <xdr:rowOff>62288</xdr:rowOff>
    </xdr:to>
    <xdr:sp macro="" textlink="">
      <xdr:nvSpPr>
        <xdr:cNvPr id="690" name="フローチャート: 判断 689"/>
        <xdr:cNvSpPr/>
      </xdr:nvSpPr>
      <xdr:spPr>
        <a:xfrm>
          <a:off x="14541500" y="1573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78815</xdr:rowOff>
    </xdr:from>
    <xdr:ext cx="534377" cy="259045"/>
    <xdr:sp macro="" textlink="">
      <xdr:nvSpPr>
        <xdr:cNvPr id="691" name="テキスト ボックス 690"/>
        <xdr:cNvSpPr txBox="1"/>
      </xdr:nvSpPr>
      <xdr:spPr>
        <a:xfrm>
          <a:off x="14325111" y="155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82845</xdr:rowOff>
    </xdr:from>
    <xdr:to>
      <xdr:col>71</xdr:col>
      <xdr:colOff>177800</xdr:colOff>
      <xdr:row>94</xdr:row>
      <xdr:rowOff>159034</xdr:rowOff>
    </xdr:to>
    <xdr:cxnSp macro="">
      <xdr:nvCxnSpPr>
        <xdr:cNvPr id="692" name="直線コネクタ 691"/>
        <xdr:cNvCxnSpPr/>
      </xdr:nvCxnSpPr>
      <xdr:spPr>
        <a:xfrm>
          <a:off x="12814300" y="16199145"/>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47262</xdr:rowOff>
    </xdr:from>
    <xdr:to>
      <xdr:col>72</xdr:col>
      <xdr:colOff>38100</xdr:colOff>
      <xdr:row>93</xdr:row>
      <xdr:rowOff>148862</xdr:rowOff>
    </xdr:to>
    <xdr:sp macro="" textlink="">
      <xdr:nvSpPr>
        <xdr:cNvPr id="693" name="フローチャート: 判断 692"/>
        <xdr:cNvSpPr/>
      </xdr:nvSpPr>
      <xdr:spPr>
        <a:xfrm>
          <a:off x="13652500" y="15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165389</xdr:rowOff>
    </xdr:from>
    <xdr:ext cx="534377" cy="259045"/>
    <xdr:sp macro="" textlink="">
      <xdr:nvSpPr>
        <xdr:cNvPr id="694" name="テキスト ボックス 693"/>
        <xdr:cNvSpPr txBox="1"/>
      </xdr:nvSpPr>
      <xdr:spPr>
        <a:xfrm>
          <a:off x="13436111" y="157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55883</xdr:rowOff>
    </xdr:from>
    <xdr:to>
      <xdr:col>67</xdr:col>
      <xdr:colOff>101600</xdr:colOff>
      <xdr:row>92</xdr:row>
      <xdr:rowOff>157483</xdr:rowOff>
    </xdr:to>
    <xdr:sp macro="" textlink="">
      <xdr:nvSpPr>
        <xdr:cNvPr id="695" name="フローチャート: 判断 694"/>
        <xdr:cNvSpPr/>
      </xdr:nvSpPr>
      <xdr:spPr>
        <a:xfrm>
          <a:off x="12763500" y="1582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2560</xdr:rowOff>
    </xdr:from>
    <xdr:ext cx="534377" cy="259045"/>
    <xdr:sp macro="" textlink="">
      <xdr:nvSpPr>
        <xdr:cNvPr id="696" name="テキスト ボックス 695"/>
        <xdr:cNvSpPr txBox="1"/>
      </xdr:nvSpPr>
      <xdr:spPr>
        <a:xfrm>
          <a:off x="12547111" y="156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48732</xdr:rowOff>
    </xdr:from>
    <xdr:to>
      <xdr:col>85</xdr:col>
      <xdr:colOff>177800</xdr:colOff>
      <xdr:row>94</xdr:row>
      <xdr:rowOff>150332</xdr:rowOff>
    </xdr:to>
    <xdr:sp macro="" textlink="">
      <xdr:nvSpPr>
        <xdr:cNvPr id="702" name="楕円 701"/>
        <xdr:cNvSpPr/>
      </xdr:nvSpPr>
      <xdr:spPr>
        <a:xfrm>
          <a:off x="16268700" y="161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27159</xdr:rowOff>
    </xdr:from>
    <xdr:ext cx="534377" cy="259045"/>
    <xdr:sp macro="" textlink="">
      <xdr:nvSpPr>
        <xdr:cNvPr id="703" name="公債費該当値テキスト"/>
        <xdr:cNvSpPr txBox="1"/>
      </xdr:nvSpPr>
      <xdr:spPr>
        <a:xfrm>
          <a:off x="16370300" y="1614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71983</xdr:rowOff>
    </xdr:from>
    <xdr:to>
      <xdr:col>81</xdr:col>
      <xdr:colOff>101600</xdr:colOff>
      <xdr:row>95</xdr:row>
      <xdr:rowOff>2133</xdr:rowOff>
    </xdr:to>
    <xdr:sp macro="" textlink="">
      <xdr:nvSpPr>
        <xdr:cNvPr id="704" name="楕円 703"/>
        <xdr:cNvSpPr/>
      </xdr:nvSpPr>
      <xdr:spPr>
        <a:xfrm>
          <a:off x="15430500" y="161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164710</xdr:rowOff>
    </xdr:from>
    <xdr:ext cx="534377" cy="259045"/>
    <xdr:sp macro="" textlink="">
      <xdr:nvSpPr>
        <xdr:cNvPr id="705" name="テキスト ボックス 704"/>
        <xdr:cNvSpPr txBox="1"/>
      </xdr:nvSpPr>
      <xdr:spPr>
        <a:xfrm>
          <a:off x="15201411" y="162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154019</xdr:rowOff>
    </xdr:from>
    <xdr:to>
      <xdr:col>76</xdr:col>
      <xdr:colOff>165100</xdr:colOff>
      <xdr:row>94</xdr:row>
      <xdr:rowOff>84169</xdr:rowOff>
    </xdr:to>
    <xdr:sp macro="" textlink="">
      <xdr:nvSpPr>
        <xdr:cNvPr id="706" name="楕円 705"/>
        <xdr:cNvSpPr/>
      </xdr:nvSpPr>
      <xdr:spPr>
        <a:xfrm>
          <a:off x="14541500" y="160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07" name="テキスト ボックス 706"/>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108234</xdr:rowOff>
    </xdr:from>
    <xdr:to>
      <xdr:col>72</xdr:col>
      <xdr:colOff>38100</xdr:colOff>
      <xdr:row>95</xdr:row>
      <xdr:rowOff>38384</xdr:rowOff>
    </xdr:to>
    <xdr:sp macro="" textlink="">
      <xdr:nvSpPr>
        <xdr:cNvPr id="708" name="楕円 707"/>
        <xdr:cNvSpPr/>
      </xdr:nvSpPr>
      <xdr:spPr>
        <a:xfrm>
          <a:off x="13652500" y="162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29511</xdr:rowOff>
    </xdr:from>
    <xdr:ext cx="534377" cy="259045"/>
    <xdr:sp macro="" textlink="">
      <xdr:nvSpPr>
        <xdr:cNvPr id="709" name="テキスト ボックス 708"/>
        <xdr:cNvSpPr txBox="1"/>
      </xdr:nvSpPr>
      <xdr:spPr>
        <a:xfrm>
          <a:off x="13436111" y="1631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32045</xdr:rowOff>
    </xdr:from>
    <xdr:to>
      <xdr:col>67</xdr:col>
      <xdr:colOff>101600</xdr:colOff>
      <xdr:row>94</xdr:row>
      <xdr:rowOff>133645</xdr:rowOff>
    </xdr:to>
    <xdr:sp macro="" textlink="">
      <xdr:nvSpPr>
        <xdr:cNvPr id="710" name="楕円 709"/>
        <xdr:cNvSpPr/>
      </xdr:nvSpPr>
      <xdr:spPr>
        <a:xfrm>
          <a:off x="12763500" y="161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124772</xdr:rowOff>
    </xdr:from>
    <xdr:ext cx="534377" cy="259045"/>
    <xdr:sp macro="" textlink="">
      <xdr:nvSpPr>
        <xdr:cNvPr id="711" name="テキスト ボックス 710"/>
        <xdr:cNvSpPr txBox="1"/>
      </xdr:nvSpPr>
      <xdr:spPr>
        <a:xfrm>
          <a:off x="12547111" y="162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3" name="正方形/長方形 71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4" name="正方形/長方形 71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5" name="正方形/長方形 71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6" name="正方形/長方形 71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3" name="テキスト ボックス 72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5" name="テキスト ボックス 72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7" name="テキスト ボックス 72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9" name="テキスト ボックス 72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31" name="直線コネクタ 730"/>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34" name="諸支出金最大値テキスト"/>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35" name="直線コネクタ 734"/>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164355</xdr:rowOff>
    </xdr:from>
    <xdr:ext cx="313932" cy="259045"/>
    <xdr:sp macro="" textlink="">
      <xdr:nvSpPr>
        <xdr:cNvPr id="737" name="諸支出金平均値テキスト"/>
        <xdr:cNvSpPr txBox="1"/>
      </xdr:nvSpPr>
      <xdr:spPr>
        <a:xfrm>
          <a:off x="22212300" y="6336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38" name="フローチャート: 判断 737"/>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40" name="フローチャート: 判断 739"/>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152163</xdr:rowOff>
    </xdr:from>
    <xdr:ext cx="313932" cy="259045"/>
    <xdr:sp macro="" textlink="">
      <xdr:nvSpPr>
        <xdr:cNvPr id="741" name="テキスト ボックス 740"/>
        <xdr:cNvSpPr txBox="1"/>
      </xdr:nvSpPr>
      <xdr:spPr>
        <a:xfrm>
          <a:off x="21153633" y="6152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43" name="フローチャート: 判断 742"/>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106443</xdr:rowOff>
    </xdr:from>
    <xdr:ext cx="313932" cy="259045"/>
    <xdr:sp macro="" textlink="">
      <xdr:nvSpPr>
        <xdr:cNvPr id="744" name="テキスト ボックス 743"/>
        <xdr:cNvSpPr txBox="1"/>
      </xdr:nvSpPr>
      <xdr:spPr>
        <a:xfrm>
          <a:off x="202773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164338</xdr:rowOff>
    </xdr:from>
    <xdr:to>
      <xdr:col>102</xdr:col>
      <xdr:colOff>165100</xdr:colOff>
      <xdr:row>38</xdr:row>
      <xdr:rowOff>94488</xdr:rowOff>
    </xdr:to>
    <xdr:sp macro="" textlink="">
      <xdr:nvSpPr>
        <xdr:cNvPr id="746" name="フローチャート: 判断 745"/>
        <xdr:cNvSpPr/>
      </xdr:nvSpPr>
      <xdr:spPr>
        <a:xfrm>
          <a:off x="19494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111015</xdr:rowOff>
    </xdr:from>
    <xdr:ext cx="313932" cy="259045"/>
    <xdr:sp macro="" textlink="">
      <xdr:nvSpPr>
        <xdr:cNvPr id="747" name="テキスト ボックス 746"/>
        <xdr:cNvSpPr txBox="1"/>
      </xdr:nvSpPr>
      <xdr:spPr>
        <a:xfrm>
          <a:off x="19388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162052</xdr:rowOff>
    </xdr:from>
    <xdr:to>
      <xdr:col>98</xdr:col>
      <xdr:colOff>38100</xdr:colOff>
      <xdr:row>37</xdr:row>
      <xdr:rowOff>92202</xdr:rowOff>
    </xdr:to>
    <xdr:sp macro="" textlink="">
      <xdr:nvSpPr>
        <xdr:cNvPr id="748" name="フローチャート: 判断 747"/>
        <xdr:cNvSpPr/>
      </xdr:nvSpPr>
      <xdr:spPr>
        <a:xfrm>
          <a:off x="18605500" y="63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108729</xdr:rowOff>
    </xdr:from>
    <xdr:ext cx="378565" cy="259045"/>
    <xdr:sp macro="" textlink="">
      <xdr:nvSpPr>
        <xdr:cNvPr id="749" name="テキスト ボックス 748"/>
        <xdr:cNvSpPr txBox="1"/>
      </xdr:nvSpPr>
      <xdr:spPr>
        <a:xfrm>
          <a:off x="18467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8" name="テキスト ボックス 757"/>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6" name="正方形/長方形 76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7" name="正方形/長方形 76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8" name="正方形/長方形 76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9" name="正方形/長方形 76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8" name="テキスト ボックス 787"/>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5" name="テキスト ボックス 804"/>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２９年度の住民一人当たりの総務費は、消防学校の建設完了等により５，０７４千円の減少、商工費は、中小企業融資制度貸付金の減少等により４，９７９千円の減少、土木費は、国補正予算に伴う公共事業の増加等により３，３３３千円の増加、警察費は、新宮警察庁舎の建設完了等により２，５７８千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関係費や公債費の増加が見込まれる中、「和歌山県長期総合計画」に掲げる和歌山県がめざす将来像を実現していくため、平成２９年３月に策定した「中期行財政経営プラン」に基づき、引き続き行財政改革に取り組んでいく。</a:t>
          </a: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財政調整基金残高については、行革努力の結果、取り崩しを行わず、ほぼ同額を維持している。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実質収支は、投資的経費や貸付金等の減少により歳出が減少するとともに、歳入についても県債の減少等により減少した結果、前年度の実質収支を大幅に上回る黒字となった。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実質単年度収支も、財政健全化の取り組みの結果、前年度を大幅に上回る黒字となっている。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今度見込まれる社会保障関係費や公債費の増大に対応するため、より一層の歳出削減・歳入確保の取り組みを進めていく。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各特別会計とも赤字は生じておらず、前年度と比べて一般会計の実質黒字が２２億円増となったことから、連結ベースの実質黒字は大きく増加した</a:t>
          </a:r>
        </a:p>
        <a:p>
          <a:r>
            <a:rPr kumimoji="1" lang="ja-JP" altLang="en-US" sz="1200">
              <a:latin typeface="ＭＳ ゴシック" pitchFamily="49" charset="-128"/>
              <a:ea typeface="ＭＳ ゴシック" pitchFamily="49" charset="-128"/>
            </a:rPr>
            <a:t>　引き続き特別会計の経営改善や事務の効率性を高める努力を行うことにより、一般会計からの繰入や債務残高の縮減を図る。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平成２９年度の実質公債費比率の分子は、借入金利の低下に伴う公債費の減少により、２５億円減となった。</a:t>
          </a:r>
        </a:p>
        <a:p>
          <a:r>
            <a:rPr kumimoji="1" lang="ja-JP" altLang="en-US" sz="1400">
              <a:latin typeface="ＭＳ ゴシック" pitchFamily="49" charset="-128"/>
              <a:ea typeface="ＭＳ ゴシック" pitchFamily="49" charset="-128"/>
            </a:rPr>
            <a:t>　今後は、交付税措置のない地方債の償還が本格化し、公債費は増加していくと考えられるため、引き続き退職手当債等の発行を抑制するなど、公債費負担の軽減に努めていく。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平成２９年度の将来負担比率の分子は、臨時財政対策債を除いた県債残高は減少となったものの、地方債に係る交付税措置率の低下傾向の影響等により、前年度に比べ１６億円増となった。</a:t>
          </a:r>
        </a:p>
        <a:p>
          <a:r>
            <a:rPr kumimoji="1" lang="ja-JP" altLang="en-US" sz="1400">
              <a:latin typeface="ＭＳ ゴシック" pitchFamily="49" charset="-128"/>
              <a:ea typeface="ＭＳ ゴシック" pitchFamily="49" charset="-128"/>
            </a:rPr>
            <a:t>　今後、予算の収支不足を補うための退職手当債や行政改革推進債等を活用した場合、将来負担は増加していくおそれもあるため、事業の効率化・重点化によりこれらの県債発行を抑制するなど行財政改革の推進により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地域医療介護総合確保基金、国民健康保険財政安定化基金等への積立の増加により、基金残高は前年度に比べ１３億円増加し、５６６億円となった。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財政調整基金・県債管理基金（減債基金）は、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「中期行財政経営プラン」に基づき、毎年度の収支不足の解消のために取崩しを行いつつ、自然災害等不測の事態に備えるため残高を少なくとも１５０億円維持していく。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その他、産業開発基金の</a:t>
          </a:r>
          <a:r>
            <a:rPr kumimoji="0" lang="ja-JP"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ＭＳ Ｐゴシック"/>
            </a:rPr>
            <a:t>企業立地奨励金等</a:t>
          </a:r>
          <a:r>
            <a:rPr kumimoji="0"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ＭＳ Ｐゴシック"/>
            </a:rPr>
            <a:t>への充当や、地域医療介護総合確保基金の医療・介護施設の整備や医療・介護従事者の確保等への充当など、その他特定目的基金を有効に活用していく。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・福祉対策等基金　：　福祉対策等の充実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・産業開発基金　：　</a:t>
          </a:r>
          <a:r>
            <a:rPr lang="ja-JP" altLang="ja-JP" sz="1200" kern="0">
              <a:solidFill>
                <a:srgbClr val="000000"/>
              </a:solidFill>
              <a:effectLst/>
              <a:latin typeface="ＭＳ Ｐゴシック" panose="020B0600070205080204" pitchFamily="50" charset="-128"/>
              <a:ea typeface="ＭＳ Ｐゴシック" panose="020B0600070205080204" pitchFamily="50" charset="-128"/>
              <a:cs typeface="ＭＳ Ｐゴシック"/>
            </a:rPr>
            <a:t>企業の導入及び産業の近代化</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・地域医療介護総合確保基金　：　</a:t>
          </a:r>
          <a:r>
            <a:rPr lang="ja-JP" altLang="ja-JP" sz="1200" kern="0">
              <a:solidFill>
                <a:srgbClr val="000000"/>
              </a:solidFill>
              <a:effectLst/>
              <a:latin typeface="ＭＳ Ｐゴシック" panose="020B0600070205080204" pitchFamily="50" charset="-128"/>
              <a:ea typeface="ＭＳ Ｐゴシック" panose="020B0600070205080204" pitchFamily="50" charset="-128"/>
              <a:cs typeface="ＭＳ Ｐゴシック"/>
            </a:rPr>
            <a:t>医療介護総合確保法に基づく地域における医療・介護の総合的な確保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・地域振興基金　：　</a:t>
          </a:r>
          <a:r>
            <a:rPr lang="ja-JP" altLang="ja-JP" sz="1200" kern="0">
              <a:solidFill>
                <a:srgbClr val="000000"/>
              </a:solidFill>
              <a:effectLst/>
              <a:latin typeface="ＭＳ Ｐゴシック" panose="020B0600070205080204" pitchFamily="50" charset="-128"/>
              <a:ea typeface="ＭＳ Ｐゴシック" panose="020B0600070205080204" pitchFamily="50" charset="-128"/>
              <a:cs typeface="ＭＳ Ｐゴシック"/>
            </a:rPr>
            <a:t>市町村等と一体となった地域の振興</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・後期高齢者医療財政安定化基金　：　</a:t>
          </a:r>
          <a:r>
            <a:rPr lang="ja-JP" altLang="ja-JP" sz="1200" kern="0">
              <a:solidFill>
                <a:srgbClr val="000000"/>
              </a:solidFill>
              <a:effectLst/>
              <a:latin typeface="ＭＳ Ｐゴシック" panose="020B0600070205080204" pitchFamily="50" charset="-128"/>
              <a:ea typeface="ＭＳ Ｐゴシック" panose="020B0600070205080204" pitchFamily="50" charset="-128"/>
              <a:cs typeface="ＭＳ Ｐゴシック"/>
            </a:rPr>
            <a:t>高齢者医療確保法に基づく後期高齢者医療財政の安定化</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・産業開発基金　：　将来見込まれる</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誘致企業への立地奨励金等の財源の積立による増</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・地域医療介護総合確保基金　：　医療介護総合確保法に基づく事業計画の実施に必要な財源の積立による増</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　：　大規模建築物耐震化促進事業等への充当による減</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・福祉対策等基金　：　</a:t>
          </a:r>
          <a:r>
            <a:rPr lang="ja-JP" altLang="ja-JP" sz="1200" kern="0">
              <a:solidFill>
                <a:srgbClr val="000000"/>
              </a:solidFill>
              <a:effectLst/>
              <a:latin typeface="ＭＳ Ｐゴシック" panose="020B0600070205080204" pitchFamily="50" charset="-128"/>
              <a:ea typeface="ＭＳ Ｐゴシック" panose="020B0600070205080204" pitchFamily="50" charset="-128"/>
              <a:cs typeface="ＭＳ Ｐゴシック"/>
            </a:rPr>
            <a:t>県</a:t>
          </a:r>
          <a:r>
            <a:rPr lang="ja-JP" altLang="ja-JP" sz="1200" kern="0">
              <a:solidFill>
                <a:schemeClr val="tx1"/>
              </a:solidFill>
              <a:effectLst/>
              <a:latin typeface="ＭＳ Ｐゴシック" panose="020B0600070205080204" pitchFamily="50" charset="-128"/>
              <a:ea typeface="ＭＳ Ｐゴシック" panose="020B0600070205080204" pitchFamily="50" charset="-128"/>
              <a:cs typeface="ＭＳ Ｐゴシック"/>
            </a:rPr>
            <a:t>単独医療費助成に充当</a:t>
          </a:r>
          <a:endParaRPr lang="en-US" altLang="ja-JP" sz="1200" kern="0">
            <a:solidFill>
              <a:schemeClr val="tx1"/>
            </a:solidFill>
            <a:effectLst/>
            <a:latin typeface="ＭＳ Ｐゴシック" panose="020B0600070205080204" pitchFamily="50" charset="-128"/>
            <a:ea typeface="ＭＳ Ｐゴシック" panose="020B0600070205080204" pitchFamily="50" charset="-128"/>
            <a:cs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・産業開発基金　：　</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ＭＳ Ｐゴシック"/>
            </a:rPr>
            <a:t>誘致企業への立地奨励金等</a:t>
          </a:r>
          <a:r>
            <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ＭＳ Ｐゴシック"/>
            </a:rPr>
            <a:t>に充当</a:t>
          </a:r>
          <a:endParaRPr lang="ja-JP" altLang="ja-JP" sz="1200" kern="100">
            <a:solidFill>
              <a:schemeClr val="tx1"/>
            </a:solidFill>
            <a:effectLst/>
            <a:latin typeface="ＭＳ Ｐゴシック" panose="020B0600070205080204" pitchFamily="50" charset="-128"/>
            <a:ea typeface="ＭＳ Ｐゴシック" panose="020B0600070205080204" pitchFamily="50" charset="-128"/>
            <a:cs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・地域医療介護総合確保基金　：　</a:t>
          </a:r>
          <a:r>
            <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ＭＳ Ｐゴシック"/>
            </a:rPr>
            <a:t>医療介護総合確保法に基づき、毎年度、事業計画を作成した上で、医療機関・介護施設の整備や医療・介護従事者の確保等に活用</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　：　市町村と共同して行う施設整備等に</a:t>
          </a:r>
          <a:r>
            <a:rPr lang="ja-JP" altLang="ja-JP" sz="1200" kern="0">
              <a:solidFill>
                <a:srgbClr val="000000"/>
              </a:solidFill>
              <a:effectLst/>
              <a:latin typeface="ＭＳ Ｐゴシック" panose="020B0600070205080204" pitchFamily="50" charset="-128"/>
              <a:ea typeface="ＭＳ Ｐゴシック" panose="020B0600070205080204" pitchFamily="50" charset="-128"/>
              <a:cs typeface="ＭＳ Ｐゴシック"/>
            </a:rPr>
            <a:t>充当</a:t>
          </a:r>
          <a:endParaRPr lang="en-US" altLang="ja-JP" sz="1200" kern="0">
            <a:solidFill>
              <a:srgbClr val="000000"/>
            </a:solidFill>
            <a:effectLst/>
            <a:latin typeface="ＭＳ Ｐゴシック" panose="020B0600070205080204" pitchFamily="50" charset="-128"/>
            <a:ea typeface="ＭＳ Ｐゴシック" panose="020B0600070205080204" pitchFamily="50" charset="-128"/>
            <a:cs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・後期高齢者医療財政安定化基金　：　高齢者医療確保法に基づき、</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予期</a:t>
          </a:r>
          <a:r>
            <a:rPr lang="ja-JP" altLang="ja-JP" sz="1200" kern="0">
              <a:solidFill>
                <a:srgbClr val="000000"/>
              </a:solidFill>
              <a:effectLst/>
              <a:latin typeface="ＭＳ ゴシック" panose="020B0609070205080204" pitchFamily="49" charset="-128"/>
              <a:ea typeface="ＭＳ ゴシック" panose="020B0609070205080204" pitchFamily="49" charset="-128"/>
              <a:cs typeface="ＭＳ Ｐゴシック"/>
            </a:rPr>
            <a:t>せぬ保険給付増や保険料未納により財源不足となった場合等において、和歌山県後期高齢者医療広域連合に対して資金貸し付け</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県債管理基金（減債基金）は、「中期行財政経営プラン」に基づき、毎年度の収支不足の解消のために取崩しを行いつつ、自然災害等不測の事態に備えるため残高を少なくとも１５０億円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県債管理基金（減債基金）は、「中期行財政経営プラン」に基づき、毎年度の収支不足の解消のために取崩しを行いつつ、自然災害等不測の事態に備えるため残高を少なくとも１５０億円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975,074
968,748
4,724.64
532,338,463
518,621,711
5,873,728
295,631,391
1,023,752,020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749300" y="30734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5560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平成２９年度は前年度に比べ１．２ポイント増加となり、都道府県平均は下回っているものの若干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グループ内平均を上回っている。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減価償却累計額の増加により、各施設で上昇している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0" name="直線コネクタ 4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1" name="テキスト ボックス 5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2" name="直線コネクタ 5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3" name="テキスト ボックス 5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4" name="直線コネクタ 5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5" name="テキスト ボックス 5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6" name="直線コネクタ 5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7" name="テキスト ボックス 5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8" name="直線コネクタ 5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59" name="テキスト ボックス 5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0" name="直線コネクタ 5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1" name="テキスト ボックス 6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34</xdr:row>
      <xdr:rowOff>99937</xdr:rowOff>
    </xdr:to>
    <xdr:cxnSp macro="">
      <xdr:nvCxnSpPr>
        <xdr:cNvPr id="65" name="直線コネクタ 64"/>
        <xdr:cNvCxnSpPr/>
      </xdr:nvCxnSpPr>
      <xdr:spPr>
        <a:xfrm flipV="1">
          <a:off x="4760595" y="5281990"/>
          <a:ext cx="1270"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103764</xdr:rowOff>
    </xdr:from>
    <xdr:ext cx="405111" cy="259045"/>
    <xdr:sp macro="" textlink="">
      <xdr:nvSpPr>
        <xdr:cNvPr id="66" name="有形固定資産減価償却率最小値テキスト"/>
        <xdr:cNvSpPr txBox="1"/>
      </xdr:nvSpPr>
      <xdr:spPr>
        <a:xfrm>
          <a:off x="4813300" y="670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99937</xdr:rowOff>
    </xdr:from>
    <xdr:to>
      <xdr:col>23</xdr:col>
      <xdr:colOff>174625</xdr:colOff>
      <xdr:row>34</xdr:row>
      <xdr:rowOff>99937</xdr:rowOff>
    </xdr:to>
    <xdr:cxnSp macro="">
      <xdr:nvCxnSpPr>
        <xdr:cNvPr id="67" name="直線コネクタ 66"/>
        <xdr:cNvCxnSpPr/>
      </xdr:nvCxnSpPr>
      <xdr:spPr>
        <a:xfrm>
          <a:off x="4673600" y="670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8" name="有形固定資産減価償却率最大値テキスト"/>
        <xdr:cNvSpPr txBox="1"/>
      </xdr:nvSpPr>
      <xdr:spPr>
        <a:xfrm>
          <a:off x="4813300" y="505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69" name="直線コネクタ 68"/>
        <xdr:cNvCxnSpPr/>
      </xdr:nvCxnSpPr>
      <xdr:spPr>
        <a:xfrm>
          <a:off x="4673600" y="528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7304</xdr:rowOff>
    </xdr:from>
    <xdr:ext cx="405111" cy="259045"/>
    <xdr:sp macro="" textlink="">
      <xdr:nvSpPr>
        <xdr:cNvPr id="70" name="有形固定資産減価償却率平均値テキスト"/>
        <xdr:cNvSpPr txBox="1"/>
      </xdr:nvSpPr>
      <xdr:spPr>
        <a:xfrm>
          <a:off x="4813300" y="6093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28877</xdr:rowOff>
    </xdr:from>
    <xdr:to>
      <xdr:col>23</xdr:col>
      <xdr:colOff>136525</xdr:colOff>
      <xdr:row>31</xdr:row>
      <xdr:rowOff>130477</xdr:rowOff>
    </xdr:to>
    <xdr:sp macro="" textlink="">
      <xdr:nvSpPr>
        <xdr:cNvPr id="71" name="フローチャート: 判断 70"/>
        <xdr:cNvSpPr/>
      </xdr:nvSpPr>
      <xdr:spPr>
        <a:xfrm>
          <a:off x="4711700" y="6115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2" name="フローチャート: 判断 71"/>
        <xdr:cNvSpPr/>
      </xdr:nvSpPr>
      <xdr:spPr>
        <a:xfrm>
          <a:off x="4000500" y="620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90260</xdr:rowOff>
    </xdr:from>
    <xdr:to>
      <xdr:col>15</xdr:col>
      <xdr:colOff>187325</xdr:colOff>
      <xdr:row>35</xdr:row>
      <xdr:rowOff>20410</xdr:rowOff>
    </xdr:to>
    <xdr:sp macro="" textlink="">
      <xdr:nvSpPr>
        <xdr:cNvPr id="73" name="フローチャート: 判断 72"/>
        <xdr:cNvSpPr/>
      </xdr:nvSpPr>
      <xdr:spPr>
        <a:xfrm>
          <a:off x="3238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169485</xdr:rowOff>
    </xdr:from>
    <xdr:to>
      <xdr:col>23</xdr:col>
      <xdr:colOff>136525</xdr:colOff>
      <xdr:row>31</xdr:row>
      <xdr:rowOff>99635</xdr:rowOff>
    </xdr:to>
    <xdr:sp macro="" textlink="">
      <xdr:nvSpPr>
        <xdr:cNvPr id="79" name="楕円 78"/>
        <xdr:cNvSpPr/>
      </xdr:nvSpPr>
      <xdr:spPr>
        <a:xfrm>
          <a:off x="4711700" y="60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20912</xdr:rowOff>
    </xdr:from>
    <xdr:ext cx="405111" cy="259045"/>
    <xdr:sp macro="" textlink="">
      <xdr:nvSpPr>
        <xdr:cNvPr id="80" name="有形固定資産減価償却率該当値テキスト"/>
        <xdr:cNvSpPr txBox="1"/>
      </xdr:nvSpPr>
      <xdr:spPr>
        <a:xfrm>
          <a:off x="4813300" y="593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121406</xdr:rowOff>
    </xdr:from>
    <xdr:to>
      <xdr:col>19</xdr:col>
      <xdr:colOff>187325</xdr:colOff>
      <xdr:row>32</xdr:row>
      <xdr:rowOff>51556</xdr:rowOff>
    </xdr:to>
    <xdr:sp macro="" textlink="">
      <xdr:nvSpPr>
        <xdr:cNvPr id="81" name="楕円 80"/>
        <xdr:cNvSpPr/>
      </xdr:nvSpPr>
      <xdr:spPr>
        <a:xfrm>
          <a:off x="4000500" y="620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48835</xdr:rowOff>
    </xdr:from>
    <xdr:to>
      <xdr:col>23</xdr:col>
      <xdr:colOff>85725</xdr:colOff>
      <xdr:row>32</xdr:row>
      <xdr:rowOff>756</xdr:rowOff>
    </xdr:to>
    <xdr:cxnSp macro="">
      <xdr:nvCxnSpPr>
        <xdr:cNvPr id="82" name="直線コネクタ 81"/>
        <xdr:cNvCxnSpPr/>
      </xdr:nvCxnSpPr>
      <xdr:spPr>
        <a:xfrm flipV="1">
          <a:off x="4051300" y="6135310"/>
          <a:ext cx="7112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42683</xdr:rowOff>
    </xdr:from>
    <xdr:ext cx="405111" cy="259045"/>
    <xdr:sp macro="" textlink="">
      <xdr:nvSpPr>
        <xdr:cNvPr id="83" name="n_1aveValue有形固定資産減価償却率"/>
        <xdr:cNvSpPr txBox="1"/>
      </xdr:nvSpPr>
      <xdr:spPr>
        <a:xfrm>
          <a:off x="3836044" y="630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36938</xdr:rowOff>
    </xdr:from>
    <xdr:ext cx="405111" cy="259045"/>
    <xdr:sp macro="" textlink="">
      <xdr:nvSpPr>
        <xdr:cNvPr id="84" name="n_2aveValue有形固定資産減価償却率"/>
        <xdr:cNvSpPr txBox="1"/>
      </xdr:nvSpPr>
      <xdr:spPr>
        <a:xfrm>
          <a:off x="3086744" y="646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68083</xdr:rowOff>
    </xdr:from>
    <xdr:ext cx="405111" cy="259045"/>
    <xdr:sp macro="" textlink="">
      <xdr:nvSpPr>
        <xdr:cNvPr id="85" name="n_1mainValue有形固定資産減価償却率"/>
        <xdr:cNvSpPr txBox="1"/>
      </xdr:nvSpPr>
      <xdr:spPr>
        <a:xfrm>
          <a:off x="3836044" y="598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8" name="正方形/長方形 87"/>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1" name="正方形/長方形 90"/>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2" name="正方形/長方形 91"/>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6" name="テキスト ボックス 95"/>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都道府県平均より１ポイント上回っており、グループ内平均値より１．４ポイント上回っている。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9" name="テキスト ボックス 98"/>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0" name="直線コネクタ 9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1" name="テキスト ボックス 10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2" name="直線コネクタ 10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3" name="テキスト ボックス 102"/>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4" name="直線コネクタ 10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5" name="テキスト ボックス 104"/>
        <xdr:cNvSpPr txBox="1"/>
      </xdr:nvSpPr>
      <xdr:spPr>
        <a:xfrm>
          <a:off x="10880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6" name="直線コネクタ 10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7" name="テキスト ボックス 106"/>
        <xdr:cNvSpPr txBox="1"/>
      </xdr:nvSpPr>
      <xdr:spPr>
        <a:xfrm>
          <a:off x="10880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33</xdr:row>
      <xdr:rowOff>78105</xdr:rowOff>
    </xdr:to>
    <xdr:cxnSp macro="">
      <xdr:nvCxnSpPr>
        <xdr:cNvPr id="111" name="直線コネクタ 110"/>
        <xdr:cNvCxnSpPr/>
      </xdr:nvCxnSpPr>
      <xdr:spPr>
        <a:xfrm flipV="1">
          <a:off x="14793595" y="5341620"/>
          <a:ext cx="1269"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81932</xdr:rowOff>
    </xdr:from>
    <xdr:ext cx="340478" cy="259045"/>
    <xdr:sp macro="" textlink="">
      <xdr:nvSpPr>
        <xdr:cNvPr id="112" name="債務償還可能年数最小値テキスト"/>
        <xdr:cNvSpPr txBox="1"/>
      </xdr:nvSpPr>
      <xdr:spPr>
        <a:xfrm>
          <a:off x="14846300" y="6511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78105</xdr:rowOff>
    </xdr:from>
    <xdr:to>
      <xdr:col>76</xdr:col>
      <xdr:colOff>111125</xdr:colOff>
      <xdr:row>33</xdr:row>
      <xdr:rowOff>78105</xdr:rowOff>
    </xdr:to>
    <xdr:cxnSp macro="">
      <xdr:nvCxnSpPr>
        <xdr:cNvPr id="113" name="直線コネクタ 112"/>
        <xdr:cNvCxnSpPr/>
      </xdr:nvCxnSpPr>
      <xdr:spPr>
        <a:xfrm>
          <a:off x="14706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4" name="債務償還可能年数最大値テキスト"/>
        <xdr:cNvSpPr txBox="1"/>
      </xdr:nvSpPr>
      <xdr:spPr>
        <a:xfrm>
          <a:off x="14846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5" name="直線コネクタ 114"/>
        <xdr:cNvCxnSpPr/>
      </xdr:nvCxnSpPr>
      <xdr:spPr>
        <a:xfrm>
          <a:off x="14706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87012</xdr:rowOff>
    </xdr:from>
    <xdr:ext cx="405111" cy="259045"/>
    <xdr:sp macro="" textlink="">
      <xdr:nvSpPr>
        <xdr:cNvPr id="116" name="債務償還可能年数平均値テキスト"/>
        <xdr:cNvSpPr txBox="1"/>
      </xdr:nvSpPr>
      <xdr:spPr>
        <a:xfrm>
          <a:off x="148463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108585</xdr:rowOff>
    </xdr:from>
    <xdr:to>
      <xdr:col>76</xdr:col>
      <xdr:colOff>73025</xdr:colOff>
      <xdr:row>30</xdr:row>
      <xdr:rowOff>38735</xdr:rowOff>
    </xdr:to>
    <xdr:sp macro="" textlink="">
      <xdr:nvSpPr>
        <xdr:cNvPr id="117" name="フローチャート: 判断 116"/>
        <xdr:cNvSpPr/>
      </xdr:nvSpPr>
      <xdr:spPr>
        <a:xfrm>
          <a:off x="14744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149225</xdr:rowOff>
    </xdr:from>
    <xdr:to>
      <xdr:col>76</xdr:col>
      <xdr:colOff>73025</xdr:colOff>
      <xdr:row>28</xdr:row>
      <xdr:rowOff>79375</xdr:rowOff>
    </xdr:to>
    <xdr:sp macro="" textlink="">
      <xdr:nvSpPr>
        <xdr:cNvPr id="123" name="楕円 122"/>
        <xdr:cNvSpPr/>
      </xdr:nvSpPr>
      <xdr:spPr>
        <a:xfrm>
          <a:off x="14744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652</xdr:rowOff>
    </xdr:from>
    <xdr:ext cx="405111" cy="259045"/>
    <xdr:sp macro="" textlink="">
      <xdr:nvSpPr>
        <xdr:cNvPr id="124" name="債務償還可能年数該当値テキスト"/>
        <xdr:cNvSpPr txBox="1"/>
      </xdr:nvSpPr>
      <xdr:spPr>
        <a:xfrm>
          <a:off x="14846300"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975,074
968,748
4,724.64
532,338,463
518,621,711
5,873,728
295,631,391
1,023,752,020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167640</xdr:rowOff>
    </xdr:from>
    <xdr:to>
      <xdr:col>24</xdr:col>
      <xdr:colOff>62865</xdr:colOff>
      <xdr:row>41</xdr:row>
      <xdr:rowOff>32766</xdr:rowOff>
    </xdr:to>
    <xdr:cxnSp macro="">
      <xdr:nvCxnSpPr>
        <xdr:cNvPr id="54" name="直線コネクタ 53"/>
        <xdr:cNvCxnSpPr/>
      </xdr:nvCxnSpPr>
      <xdr:spPr>
        <a:xfrm flipV="1">
          <a:off x="4633595" y="5654040"/>
          <a:ext cx="127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36593</xdr:rowOff>
    </xdr:from>
    <xdr:ext cx="405111" cy="259045"/>
    <xdr:sp macro="" textlink="">
      <xdr:nvSpPr>
        <xdr:cNvPr id="55" name="【道路】&#10;有形固定資産減価償却率最小値テキスト"/>
        <xdr:cNvSpPr txBox="1"/>
      </xdr:nvSpPr>
      <xdr:spPr>
        <a:xfrm>
          <a:off x="46863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6" name="直線コネクタ 55"/>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114317</xdr:rowOff>
    </xdr:from>
    <xdr:ext cx="405111" cy="259045"/>
    <xdr:sp macro="" textlink="">
      <xdr:nvSpPr>
        <xdr:cNvPr id="57" name="【道路】&#10;有形固定資産減価償却率最大値テキスト"/>
        <xdr:cNvSpPr txBox="1"/>
      </xdr:nvSpPr>
      <xdr:spPr>
        <a:xfrm>
          <a:off x="46863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8" name="直線コネクタ 57"/>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42689</xdr:rowOff>
    </xdr:from>
    <xdr:ext cx="405111" cy="259045"/>
    <xdr:sp macro="" textlink="">
      <xdr:nvSpPr>
        <xdr:cNvPr id="59" name="【道路】&#10;有形固定資産減価償却率平均値テキスト"/>
        <xdr:cNvSpPr txBox="1"/>
      </xdr:nvSpPr>
      <xdr:spPr>
        <a:xfrm>
          <a:off x="4686300" y="6729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64262</xdr:rowOff>
    </xdr:from>
    <xdr:to>
      <xdr:col>24</xdr:col>
      <xdr:colOff>114300</xdr:colOff>
      <xdr:row>39</xdr:row>
      <xdr:rowOff>165862</xdr:rowOff>
    </xdr:to>
    <xdr:sp macro="" textlink="">
      <xdr:nvSpPr>
        <xdr:cNvPr id="60" name="フローチャート: 判断 59"/>
        <xdr:cNvSpPr/>
      </xdr:nvSpPr>
      <xdr:spPr>
        <a:xfrm>
          <a:off x="4584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23114</xdr:rowOff>
    </xdr:from>
    <xdr:to>
      <xdr:col>20</xdr:col>
      <xdr:colOff>38100</xdr:colOff>
      <xdr:row>39</xdr:row>
      <xdr:rowOff>124714</xdr:rowOff>
    </xdr:to>
    <xdr:sp macro="" textlink="">
      <xdr:nvSpPr>
        <xdr:cNvPr id="61" name="フローチャート: 判断 60"/>
        <xdr:cNvSpPr/>
      </xdr:nvSpPr>
      <xdr:spPr>
        <a:xfrm>
          <a:off x="3746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50546</xdr:rowOff>
    </xdr:from>
    <xdr:to>
      <xdr:col>15</xdr:col>
      <xdr:colOff>101600</xdr:colOff>
      <xdr:row>41</xdr:row>
      <xdr:rowOff>152146</xdr:rowOff>
    </xdr:to>
    <xdr:sp macro="" textlink="">
      <xdr:nvSpPr>
        <xdr:cNvPr id="62" name="フローチャート: 判断 61"/>
        <xdr:cNvSpPr/>
      </xdr:nvSpPr>
      <xdr:spPr>
        <a:xfrm>
          <a:off x="2857500" y="70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89408</xdr:rowOff>
    </xdr:from>
    <xdr:to>
      <xdr:col>24</xdr:col>
      <xdr:colOff>114300</xdr:colOff>
      <xdr:row>39</xdr:row>
      <xdr:rowOff>19558</xdr:rowOff>
    </xdr:to>
    <xdr:sp macro="" textlink="">
      <xdr:nvSpPr>
        <xdr:cNvPr id="68" name="楕円 67"/>
        <xdr:cNvSpPr/>
      </xdr:nvSpPr>
      <xdr:spPr>
        <a:xfrm>
          <a:off x="4584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112285</xdr:rowOff>
    </xdr:from>
    <xdr:ext cx="405111" cy="259045"/>
    <xdr:sp macro="" textlink="">
      <xdr:nvSpPr>
        <xdr:cNvPr id="69" name="【道路】&#10;有形固定資産減価償却率該当値テキスト"/>
        <xdr:cNvSpPr txBox="1"/>
      </xdr:nvSpPr>
      <xdr:spPr>
        <a:xfrm>
          <a:off x="4686300" y="645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91694</xdr:rowOff>
    </xdr:from>
    <xdr:to>
      <xdr:col>20</xdr:col>
      <xdr:colOff>38100</xdr:colOff>
      <xdr:row>40</xdr:row>
      <xdr:rowOff>21844</xdr:rowOff>
    </xdr:to>
    <xdr:sp macro="" textlink="">
      <xdr:nvSpPr>
        <xdr:cNvPr id="70" name="楕円 69"/>
        <xdr:cNvSpPr/>
      </xdr:nvSpPr>
      <xdr:spPr>
        <a:xfrm>
          <a:off x="3746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140208</xdr:rowOff>
    </xdr:from>
    <xdr:to>
      <xdr:col>24</xdr:col>
      <xdr:colOff>63500</xdr:colOff>
      <xdr:row>39</xdr:row>
      <xdr:rowOff>142494</xdr:rowOff>
    </xdr:to>
    <xdr:cxnSp macro="">
      <xdr:nvCxnSpPr>
        <xdr:cNvPr id="71" name="直線コネクタ 70"/>
        <xdr:cNvCxnSpPr/>
      </xdr:nvCxnSpPr>
      <xdr:spPr>
        <a:xfrm flipV="1">
          <a:off x="3797300" y="665530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141241</xdr:rowOff>
    </xdr:from>
    <xdr:ext cx="405111" cy="259045"/>
    <xdr:sp macro="" textlink="">
      <xdr:nvSpPr>
        <xdr:cNvPr id="72" name="n_1aveValue【道路】&#10;有形固定資産減価償却率"/>
        <xdr:cNvSpPr txBox="1"/>
      </xdr:nvSpPr>
      <xdr:spPr>
        <a:xfrm>
          <a:off x="3582044" y="648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168673</xdr:rowOff>
    </xdr:from>
    <xdr:ext cx="405111" cy="259045"/>
    <xdr:sp macro="" textlink="">
      <xdr:nvSpPr>
        <xdr:cNvPr id="73" name="n_2aveValue【道路】&#10;有形固定資産減価償却率"/>
        <xdr:cNvSpPr txBox="1"/>
      </xdr:nvSpPr>
      <xdr:spPr>
        <a:xfrm>
          <a:off x="2705744" y="685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12971</xdr:rowOff>
    </xdr:from>
    <xdr:ext cx="405111" cy="259045"/>
    <xdr:sp macro="" textlink="">
      <xdr:nvSpPr>
        <xdr:cNvPr id="74" name="n_1mainValue【道路】&#10;有形固定資産減価償却率"/>
        <xdr:cNvSpPr txBox="1"/>
      </xdr:nvSpPr>
      <xdr:spPr>
        <a:xfrm>
          <a:off x="35820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1" name="テキスト ボックス 80"/>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48442</xdr:rowOff>
    </xdr:from>
    <xdr:to>
      <xdr:col>54</xdr:col>
      <xdr:colOff>189865</xdr:colOff>
      <xdr:row>41</xdr:row>
      <xdr:rowOff>25255</xdr:rowOff>
    </xdr:to>
    <xdr:cxnSp macro="">
      <xdr:nvCxnSpPr>
        <xdr:cNvPr id="98" name="直線コネクタ 97"/>
        <xdr:cNvCxnSpPr/>
      </xdr:nvCxnSpPr>
      <xdr:spPr>
        <a:xfrm flipV="1">
          <a:off x="10475595" y="5877742"/>
          <a:ext cx="1270" cy="1176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99" name="【道路】&#10;一人当たり延長最小値テキスト"/>
        <xdr:cNvSpPr txBox="1"/>
      </xdr:nvSpPr>
      <xdr:spPr>
        <a:xfrm>
          <a:off x="10528300" y="705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0" name="直線コネクタ 99"/>
        <xdr:cNvCxnSpPr/>
      </xdr:nvCxnSpPr>
      <xdr:spPr>
        <a:xfrm>
          <a:off x="10388600" y="70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166569</xdr:rowOff>
    </xdr:from>
    <xdr:ext cx="469744" cy="259045"/>
    <xdr:sp macro="" textlink="">
      <xdr:nvSpPr>
        <xdr:cNvPr id="101" name="【道路】&#10;一人当たり延長最大値テキスト"/>
        <xdr:cNvSpPr txBox="1"/>
      </xdr:nvSpPr>
      <xdr:spPr>
        <a:xfrm>
          <a:off x="105283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48442</xdr:rowOff>
    </xdr:from>
    <xdr:to>
      <xdr:col>55</xdr:col>
      <xdr:colOff>88900</xdr:colOff>
      <xdr:row>34</xdr:row>
      <xdr:rowOff>48442</xdr:rowOff>
    </xdr:to>
    <xdr:cxnSp macro="">
      <xdr:nvCxnSpPr>
        <xdr:cNvPr id="102" name="直線コネクタ 101"/>
        <xdr:cNvCxnSpPr/>
      </xdr:nvCxnSpPr>
      <xdr:spPr>
        <a:xfrm>
          <a:off x="10388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16599</xdr:rowOff>
    </xdr:from>
    <xdr:ext cx="469744" cy="259045"/>
    <xdr:sp macro="" textlink="">
      <xdr:nvSpPr>
        <xdr:cNvPr id="103" name="【道路】&#10;一人当たり延長平均値テキスト"/>
        <xdr:cNvSpPr txBox="1"/>
      </xdr:nvSpPr>
      <xdr:spPr>
        <a:xfrm>
          <a:off x="10528300" y="6360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165173</xdr:rowOff>
    </xdr:from>
    <xdr:to>
      <xdr:col>55</xdr:col>
      <xdr:colOff>50800</xdr:colOff>
      <xdr:row>38</xdr:row>
      <xdr:rowOff>95323</xdr:rowOff>
    </xdr:to>
    <xdr:sp macro="" textlink="">
      <xdr:nvSpPr>
        <xdr:cNvPr id="104" name="フローチャート: 判断 103"/>
        <xdr:cNvSpPr/>
      </xdr:nvSpPr>
      <xdr:spPr>
        <a:xfrm>
          <a:off x="10426700" y="650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5" name="フローチャート: 判断 104"/>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144599</xdr:rowOff>
    </xdr:from>
    <xdr:to>
      <xdr:col>46</xdr:col>
      <xdr:colOff>38100</xdr:colOff>
      <xdr:row>39</xdr:row>
      <xdr:rowOff>74749</xdr:rowOff>
    </xdr:to>
    <xdr:sp macro="" textlink="">
      <xdr:nvSpPr>
        <xdr:cNvPr id="106" name="フローチャート: 判断 105"/>
        <xdr:cNvSpPr/>
      </xdr:nvSpPr>
      <xdr:spPr>
        <a:xfrm>
          <a:off x="8699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91041</xdr:rowOff>
    </xdr:from>
    <xdr:to>
      <xdr:col>55</xdr:col>
      <xdr:colOff>50800</xdr:colOff>
      <xdr:row>39</xdr:row>
      <xdr:rowOff>21191</xdr:rowOff>
    </xdr:to>
    <xdr:sp macro="" textlink="">
      <xdr:nvSpPr>
        <xdr:cNvPr id="112" name="楕円 111"/>
        <xdr:cNvSpPr/>
      </xdr:nvSpPr>
      <xdr:spPr>
        <a:xfrm>
          <a:off x="10426700" y="66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69468</xdr:rowOff>
    </xdr:from>
    <xdr:ext cx="469744" cy="259045"/>
    <xdr:sp macro="" textlink="">
      <xdr:nvSpPr>
        <xdr:cNvPr id="113" name="【道路】&#10;一人当たり延長該当値テキスト"/>
        <xdr:cNvSpPr txBox="1"/>
      </xdr:nvSpPr>
      <xdr:spPr>
        <a:xfrm>
          <a:off x="10528300" y="658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101164</xdr:rowOff>
    </xdr:from>
    <xdr:to>
      <xdr:col>50</xdr:col>
      <xdr:colOff>165100</xdr:colOff>
      <xdr:row>39</xdr:row>
      <xdr:rowOff>31314</xdr:rowOff>
    </xdr:to>
    <xdr:sp macro="" textlink="">
      <xdr:nvSpPr>
        <xdr:cNvPr id="114" name="楕円 113"/>
        <xdr:cNvSpPr/>
      </xdr:nvSpPr>
      <xdr:spPr>
        <a:xfrm>
          <a:off x="9588500" y="66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141841</xdr:rowOff>
    </xdr:from>
    <xdr:to>
      <xdr:col>55</xdr:col>
      <xdr:colOff>0</xdr:colOff>
      <xdr:row>38</xdr:row>
      <xdr:rowOff>151964</xdr:rowOff>
    </xdr:to>
    <xdr:cxnSp macro="">
      <xdr:nvCxnSpPr>
        <xdr:cNvPr id="115" name="直線コネクタ 114"/>
        <xdr:cNvCxnSpPr/>
      </xdr:nvCxnSpPr>
      <xdr:spPr>
        <a:xfrm flipV="1">
          <a:off x="9639300" y="6656941"/>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16" name="n_1aveValue【道路】&#10;一人当たり延長"/>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91276</xdr:rowOff>
    </xdr:from>
    <xdr:ext cx="469744" cy="259045"/>
    <xdr:sp macro="" textlink="">
      <xdr:nvSpPr>
        <xdr:cNvPr id="117" name="n_2aveValue【道路】&#10;一人当たり延長"/>
        <xdr:cNvSpPr txBox="1"/>
      </xdr:nvSpPr>
      <xdr:spPr>
        <a:xfrm>
          <a:off x="8515427" y="643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22441</xdr:rowOff>
    </xdr:from>
    <xdr:ext cx="469744" cy="259045"/>
    <xdr:sp macro="" textlink="">
      <xdr:nvSpPr>
        <xdr:cNvPr id="118" name="n_1mainValue【道路】&#10;一人当たり延長"/>
        <xdr:cNvSpPr txBox="1"/>
      </xdr:nvSpPr>
      <xdr:spPr>
        <a:xfrm>
          <a:off x="9391727" y="670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0" name="正方形/長方形 119"/>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1" name="正方形/長方形 120"/>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2" name="正方形/長方形 121"/>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3" name="正方形/長方形 122"/>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8" name="直線コネクタ 12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9" name="テキスト ボックス 12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2" name="直線コネクタ 13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3" name="テキスト ボックス 13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154305</xdr:rowOff>
    </xdr:from>
    <xdr:to>
      <xdr:col>24</xdr:col>
      <xdr:colOff>62865</xdr:colOff>
      <xdr:row>63</xdr:row>
      <xdr:rowOff>120015</xdr:rowOff>
    </xdr:to>
    <xdr:cxnSp macro="">
      <xdr:nvCxnSpPr>
        <xdr:cNvPr id="137" name="直線コネクタ 136"/>
        <xdr:cNvCxnSpPr/>
      </xdr:nvCxnSpPr>
      <xdr:spPr>
        <a:xfrm flipV="1">
          <a:off x="4633595" y="9584055"/>
          <a:ext cx="127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123842</xdr:rowOff>
    </xdr:from>
    <xdr:ext cx="405111" cy="259045"/>
    <xdr:sp macro="" textlink="">
      <xdr:nvSpPr>
        <xdr:cNvPr id="138" name="【橋りょう・トンネル】&#10;有形固定資産減価償却率最小値テキスト"/>
        <xdr:cNvSpPr txBox="1"/>
      </xdr:nvSpPr>
      <xdr:spPr>
        <a:xfrm>
          <a:off x="4686300"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120015</xdr:rowOff>
    </xdr:from>
    <xdr:to>
      <xdr:col>24</xdr:col>
      <xdr:colOff>152400</xdr:colOff>
      <xdr:row>63</xdr:row>
      <xdr:rowOff>120015</xdr:rowOff>
    </xdr:to>
    <xdr:cxnSp macro="">
      <xdr:nvCxnSpPr>
        <xdr:cNvPr id="139" name="直線コネクタ 138"/>
        <xdr:cNvCxnSpPr/>
      </xdr:nvCxnSpPr>
      <xdr:spPr>
        <a:xfrm>
          <a:off x="4546600" y="1092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100982</xdr:rowOff>
    </xdr:from>
    <xdr:ext cx="405111" cy="259045"/>
    <xdr:sp macro="" textlink="">
      <xdr:nvSpPr>
        <xdr:cNvPr id="140" name="【橋りょう・トンネル】&#10;有形固定資産減価償却率最大値テキスト"/>
        <xdr:cNvSpPr txBox="1"/>
      </xdr:nvSpPr>
      <xdr:spPr>
        <a:xfrm>
          <a:off x="4686300" y="935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154305</xdr:rowOff>
    </xdr:from>
    <xdr:to>
      <xdr:col>24</xdr:col>
      <xdr:colOff>152400</xdr:colOff>
      <xdr:row>55</xdr:row>
      <xdr:rowOff>154305</xdr:rowOff>
    </xdr:to>
    <xdr:cxnSp macro="">
      <xdr:nvCxnSpPr>
        <xdr:cNvPr id="141" name="直線コネクタ 140"/>
        <xdr:cNvCxnSpPr/>
      </xdr:nvCxnSpPr>
      <xdr:spPr>
        <a:xfrm>
          <a:off x="4546600" y="958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167657</xdr:rowOff>
    </xdr:from>
    <xdr:ext cx="405111" cy="259045"/>
    <xdr:sp macro="" textlink="">
      <xdr:nvSpPr>
        <xdr:cNvPr id="142" name="【橋りょう・トンネル】&#10;有形固定資産減価償却率平均値テキスト"/>
        <xdr:cNvSpPr txBox="1"/>
      </xdr:nvSpPr>
      <xdr:spPr>
        <a:xfrm>
          <a:off x="46863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43" name="フローチャート: 判断 142"/>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143510</xdr:rowOff>
    </xdr:from>
    <xdr:to>
      <xdr:col>20</xdr:col>
      <xdr:colOff>38100</xdr:colOff>
      <xdr:row>60</xdr:row>
      <xdr:rowOff>73660</xdr:rowOff>
    </xdr:to>
    <xdr:sp macro="" textlink="">
      <xdr:nvSpPr>
        <xdr:cNvPr id="144" name="フローチャート: 判断 143"/>
        <xdr:cNvSpPr/>
      </xdr:nvSpPr>
      <xdr:spPr>
        <a:xfrm>
          <a:off x="3746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45" name="フローチャート: 判断 144"/>
        <xdr:cNvSpPr/>
      </xdr:nvSpPr>
      <xdr:spPr>
        <a:xfrm>
          <a:off x="2857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160655</xdr:rowOff>
    </xdr:from>
    <xdr:to>
      <xdr:col>24</xdr:col>
      <xdr:colOff>114300</xdr:colOff>
      <xdr:row>58</xdr:row>
      <xdr:rowOff>90805</xdr:rowOff>
    </xdr:to>
    <xdr:sp macro="" textlink="">
      <xdr:nvSpPr>
        <xdr:cNvPr id="151" name="楕円 150"/>
        <xdr:cNvSpPr/>
      </xdr:nvSpPr>
      <xdr:spPr>
        <a:xfrm>
          <a:off x="45847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12082</xdr:rowOff>
    </xdr:from>
    <xdr:ext cx="405111" cy="259045"/>
    <xdr:sp macro="" textlink="">
      <xdr:nvSpPr>
        <xdr:cNvPr id="152" name="【橋りょう・トンネル】&#10;有形固定資産減価償却率該当値テキスト"/>
        <xdr:cNvSpPr txBox="1"/>
      </xdr:nvSpPr>
      <xdr:spPr>
        <a:xfrm>
          <a:off x="4686300"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53" name="楕円 152"/>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40005</xdr:rowOff>
    </xdr:from>
    <xdr:to>
      <xdr:col>24</xdr:col>
      <xdr:colOff>63500</xdr:colOff>
      <xdr:row>58</xdr:row>
      <xdr:rowOff>80010</xdr:rowOff>
    </xdr:to>
    <xdr:cxnSp macro="">
      <xdr:nvCxnSpPr>
        <xdr:cNvPr id="154" name="直線コネクタ 153"/>
        <xdr:cNvCxnSpPr/>
      </xdr:nvCxnSpPr>
      <xdr:spPr>
        <a:xfrm flipV="1">
          <a:off x="3797300" y="99841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64787</xdr:rowOff>
    </xdr:from>
    <xdr:ext cx="405111" cy="259045"/>
    <xdr:sp macro="" textlink="">
      <xdr:nvSpPr>
        <xdr:cNvPr id="155" name="n_1aveValue【橋りょう・トンネ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21607</xdr:rowOff>
    </xdr:from>
    <xdr:ext cx="405111" cy="259045"/>
    <xdr:sp macro="" textlink="">
      <xdr:nvSpPr>
        <xdr:cNvPr id="156" name="n_2aveValue【橋りょう・トンネル】&#10;有形固定資産減価償却率"/>
        <xdr:cNvSpPr txBox="1"/>
      </xdr:nvSpPr>
      <xdr:spPr>
        <a:xfrm>
          <a:off x="2705744" y="1048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157" name="n_1mainValue【橋りょう・トンネル】&#10;有形固定資産減価償却率"/>
        <xdr:cNvSpPr txBox="1"/>
      </xdr:nvSpPr>
      <xdr:spPr>
        <a:xfrm>
          <a:off x="358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66" name="テキスト ボックス 16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68" name="テキスト ボックス 167"/>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47530</xdr:rowOff>
    </xdr:from>
    <xdr:to>
      <xdr:col>54</xdr:col>
      <xdr:colOff>189865</xdr:colOff>
      <xdr:row>63</xdr:row>
      <xdr:rowOff>83252</xdr:rowOff>
    </xdr:to>
    <xdr:cxnSp macro="">
      <xdr:nvCxnSpPr>
        <xdr:cNvPr id="178" name="直線コネクタ 177"/>
        <xdr:cNvCxnSpPr/>
      </xdr:nvCxnSpPr>
      <xdr:spPr>
        <a:xfrm flipV="1">
          <a:off x="10475595" y="9820180"/>
          <a:ext cx="1270" cy="1064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87079</xdr:rowOff>
    </xdr:from>
    <xdr:ext cx="599010" cy="259045"/>
    <xdr:sp macro="" textlink="">
      <xdr:nvSpPr>
        <xdr:cNvPr id="179" name="【橋りょう・トンネル】&#10;一人当たり有形固定資産（償却資産）額最小値テキスト"/>
        <xdr:cNvSpPr txBox="1"/>
      </xdr:nvSpPr>
      <xdr:spPr>
        <a:xfrm>
          <a:off x="10528300" y="1088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83252</xdr:rowOff>
    </xdr:from>
    <xdr:to>
      <xdr:col>55</xdr:col>
      <xdr:colOff>88900</xdr:colOff>
      <xdr:row>63</xdr:row>
      <xdr:rowOff>83252</xdr:rowOff>
    </xdr:to>
    <xdr:cxnSp macro="">
      <xdr:nvCxnSpPr>
        <xdr:cNvPr id="180" name="直線コネクタ 179"/>
        <xdr:cNvCxnSpPr/>
      </xdr:nvCxnSpPr>
      <xdr:spPr>
        <a:xfrm>
          <a:off x="10388600" y="108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165657</xdr:rowOff>
    </xdr:from>
    <xdr:ext cx="599010" cy="259045"/>
    <xdr:sp macro="" textlink="">
      <xdr:nvSpPr>
        <xdr:cNvPr id="181" name="【橋りょう・トンネル】&#10;一人当たり有形固定資産（償却資産）額最大値テキスト"/>
        <xdr:cNvSpPr txBox="1"/>
      </xdr:nvSpPr>
      <xdr:spPr>
        <a:xfrm>
          <a:off x="10528300" y="959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47530</xdr:rowOff>
    </xdr:from>
    <xdr:to>
      <xdr:col>55</xdr:col>
      <xdr:colOff>88900</xdr:colOff>
      <xdr:row>57</xdr:row>
      <xdr:rowOff>47530</xdr:rowOff>
    </xdr:to>
    <xdr:cxnSp macro="">
      <xdr:nvCxnSpPr>
        <xdr:cNvPr id="182" name="直線コネクタ 181"/>
        <xdr:cNvCxnSpPr/>
      </xdr:nvCxnSpPr>
      <xdr:spPr>
        <a:xfrm>
          <a:off x="10388600" y="982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97647</xdr:rowOff>
    </xdr:from>
    <xdr:ext cx="599010" cy="259045"/>
    <xdr:sp macro="" textlink="">
      <xdr:nvSpPr>
        <xdr:cNvPr id="183" name="【橋りょう・トンネル】&#10;一人当たり有形固定資産（償却資産）額平均値テキスト"/>
        <xdr:cNvSpPr txBox="1"/>
      </xdr:nvSpPr>
      <xdr:spPr>
        <a:xfrm>
          <a:off x="10528300" y="1021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74770</xdr:rowOff>
    </xdr:from>
    <xdr:to>
      <xdr:col>55</xdr:col>
      <xdr:colOff>50800</xdr:colOff>
      <xdr:row>61</xdr:row>
      <xdr:rowOff>4920</xdr:rowOff>
    </xdr:to>
    <xdr:sp macro="" textlink="">
      <xdr:nvSpPr>
        <xdr:cNvPr id="184" name="フローチャート: 判断 183"/>
        <xdr:cNvSpPr/>
      </xdr:nvSpPr>
      <xdr:spPr>
        <a:xfrm>
          <a:off x="10426700" y="103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160162</xdr:rowOff>
    </xdr:from>
    <xdr:to>
      <xdr:col>50</xdr:col>
      <xdr:colOff>165100</xdr:colOff>
      <xdr:row>60</xdr:row>
      <xdr:rowOff>90312</xdr:rowOff>
    </xdr:to>
    <xdr:sp macro="" textlink="">
      <xdr:nvSpPr>
        <xdr:cNvPr id="185" name="フローチャート: 判断 184"/>
        <xdr:cNvSpPr/>
      </xdr:nvSpPr>
      <xdr:spPr>
        <a:xfrm>
          <a:off x="9588500" y="102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24012</xdr:rowOff>
    </xdr:from>
    <xdr:to>
      <xdr:col>46</xdr:col>
      <xdr:colOff>38100</xdr:colOff>
      <xdr:row>59</xdr:row>
      <xdr:rowOff>125612</xdr:rowOff>
    </xdr:to>
    <xdr:sp macro="" textlink="">
      <xdr:nvSpPr>
        <xdr:cNvPr id="186" name="フローチャート: 判断 185"/>
        <xdr:cNvSpPr/>
      </xdr:nvSpPr>
      <xdr:spPr>
        <a:xfrm>
          <a:off x="8699500" y="1013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107049</xdr:rowOff>
    </xdr:from>
    <xdr:to>
      <xdr:col>55</xdr:col>
      <xdr:colOff>50800</xdr:colOff>
      <xdr:row>62</xdr:row>
      <xdr:rowOff>37199</xdr:rowOff>
    </xdr:to>
    <xdr:sp macro="" textlink="">
      <xdr:nvSpPr>
        <xdr:cNvPr id="192" name="楕円 191"/>
        <xdr:cNvSpPr/>
      </xdr:nvSpPr>
      <xdr:spPr>
        <a:xfrm>
          <a:off x="10426700" y="105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85476</xdr:rowOff>
    </xdr:from>
    <xdr:ext cx="599010" cy="259045"/>
    <xdr:sp macro="" textlink="">
      <xdr:nvSpPr>
        <xdr:cNvPr id="193" name="【橋りょう・トンネル】&#10;一人当たり有形固定資産（償却資産）額該当値テキスト"/>
        <xdr:cNvSpPr txBox="1"/>
      </xdr:nvSpPr>
      <xdr:spPr>
        <a:xfrm>
          <a:off x="10528300" y="105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125144</xdr:rowOff>
    </xdr:from>
    <xdr:to>
      <xdr:col>50</xdr:col>
      <xdr:colOff>165100</xdr:colOff>
      <xdr:row>62</xdr:row>
      <xdr:rowOff>55294</xdr:rowOff>
    </xdr:to>
    <xdr:sp macro="" textlink="">
      <xdr:nvSpPr>
        <xdr:cNvPr id="194" name="楕円 193"/>
        <xdr:cNvSpPr/>
      </xdr:nvSpPr>
      <xdr:spPr>
        <a:xfrm>
          <a:off x="9588500" y="105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157849</xdr:rowOff>
    </xdr:from>
    <xdr:to>
      <xdr:col>55</xdr:col>
      <xdr:colOff>0</xdr:colOff>
      <xdr:row>62</xdr:row>
      <xdr:rowOff>4494</xdr:rowOff>
    </xdr:to>
    <xdr:cxnSp macro="">
      <xdr:nvCxnSpPr>
        <xdr:cNvPr id="195" name="直線コネクタ 194"/>
        <xdr:cNvCxnSpPr/>
      </xdr:nvCxnSpPr>
      <xdr:spPr>
        <a:xfrm flipV="1">
          <a:off x="9639300" y="10616299"/>
          <a:ext cx="838200" cy="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106839</xdr:rowOff>
    </xdr:from>
    <xdr:ext cx="599010" cy="259045"/>
    <xdr:sp macro="" textlink="">
      <xdr:nvSpPr>
        <xdr:cNvPr id="196" name="n_1aveValue【橋りょう・トンネル】&#10;一人当たり有形固定資産（償却資産）額"/>
        <xdr:cNvSpPr txBox="1"/>
      </xdr:nvSpPr>
      <xdr:spPr>
        <a:xfrm>
          <a:off x="9327095" y="1005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142139</xdr:rowOff>
    </xdr:from>
    <xdr:ext cx="599010" cy="259045"/>
    <xdr:sp macro="" textlink="">
      <xdr:nvSpPr>
        <xdr:cNvPr id="197" name="n_2aveValue【橋りょう・トンネル】&#10;一人当たり有形固定資産（償却資産）額"/>
        <xdr:cNvSpPr txBox="1"/>
      </xdr:nvSpPr>
      <xdr:spPr>
        <a:xfrm>
          <a:off x="8450795" y="991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46421</xdr:rowOff>
    </xdr:from>
    <xdr:ext cx="599010" cy="259045"/>
    <xdr:sp macro="" textlink="">
      <xdr:nvSpPr>
        <xdr:cNvPr id="198" name="n_1mainValue【橋りょう・トンネル】&#10;一人当たり有形固定資産（償却資産）額"/>
        <xdr:cNvSpPr txBox="1"/>
      </xdr:nvSpPr>
      <xdr:spPr>
        <a:xfrm>
          <a:off x="9327095" y="1067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0" name="正方形/長方形 199"/>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1" name="正方形/長方形 200"/>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2" name="正方形/長方形 201"/>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3" name="正方形/長方形 202"/>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7" name="テキスト ボックス 21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140970</xdr:rowOff>
    </xdr:from>
    <xdr:to>
      <xdr:col>24</xdr:col>
      <xdr:colOff>62865</xdr:colOff>
      <xdr:row>85</xdr:row>
      <xdr:rowOff>163830</xdr:rowOff>
    </xdr:to>
    <xdr:cxnSp macro="">
      <xdr:nvCxnSpPr>
        <xdr:cNvPr id="221" name="直線コネクタ 220"/>
        <xdr:cNvCxnSpPr/>
      </xdr:nvCxnSpPr>
      <xdr:spPr>
        <a:xfrm flipV="1">
          <a:off x="4633595" y="13342620"/>
          <a:ext cx="127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167657</xdr:rowOff>
    </xdr:from>
    <xdr:ext cx="405111" cy="259045"/>
    <xdr:sp macro="" textlink="">
      <xdr:nvSpPr>
        <xdr:cNvPr id="222" name="【公営住宅】&#10;有形固定資産減価償却率最小値テキスト"/>
        <xdr:cNvSpPr txBox="1"/>
      </xdr:nvSpPr>
      <xdr:spPr>
        <a:xfrm>
          <a:off x="46863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23" name="直線コネクタ 222"/>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87647</xdr:rowOff>
    </xdr:from>
    <xdr:ext cx="405111" cy="259045"/>
    <xdr:sp macro="" textlink="">
      <xdr:nvSpPr>
        <xdr:cNvPr id="224" name="【公営住宅】&#10;有形固定資産減価償却率最大値テキスト"/>
        <xdr:cNvSpPr txBox="1"/>
      </xdr:nvSpPr>
      <xdr:spPr>
        <a:xfrm>
          <a:off x="46863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25" name="直線コネクタ 224"/>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99077</xdr:rowOff>
    </xdr:from>
    <xdr:ext cx="405111" cy="259045"/>
    <xdr:sp macro="" textlink="">
      <xdr:nvSpPr>
        <xdr:cNvPr id="226" name="【公営住宅】&#10;有形固定資産減価償却率平均値テキスト"/>
        <xdr:cNvSpPr txBox="1"/>
      </xdr:nvSpPr>
      <xdr:spPr>
        <a:xfrm>
          <a:off x="46863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27" name="フローチャート: 判断 226"/>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2539</xdr:rowOff>
    </xdr:from>
    <xdr:to>
      <xdr:col>20</xdr:col>
      <xdr:colOff>38100</xdr:colOff>
      <xdr:row>82</xdr:row>
      <xdr:rowOff>104139</xdr:rowOff>
    </xdr:to>
    <xdr:sp macro="" textlink="">
      <xdr:nvSpPr>
        <xdr:cNvPr id="228" name="フローチャート: 判断 227"/>
        <xdr:cNvSpPr/>
      </xdr:nvSpPr>
      <xdr:spPr>
        <a:xfrm>
          <a:off x="3746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29" name="フローチャート: 判断 22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21589</xdr:rowOff>
    </xdr:from>
    <xdr:to>
      <xdr:col>24</xdr:col>
      <xdr:colOff>114300</xdr:colOff>
      <xdr:row>79</xdr:row>
      <xdr:rowOff>123189</xdr:rowOff>
    </xdr:to>
    <xdr:sp macro="" textlink="">
      <xdr:nvSpPr>
        <xdr:cNvPr id="235" name="楕円 234"/>
        <xdr:cNvSpPr/>
      </xdr:nvSpPr>
      <xdr:spPr>
        <a:xfrm>
          <a:off x="4584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44466</xdr:rowOff>
    </xdr:from>
    <xdr:ext cx="405111" cy="259045"/>
    <xdr:sp macro="" textlink="">
      <xdr:nvSpPr>
        <xdr:cNvPr id="236" name="【公営住宅】&#10;有形固定資産減価償却率該当値テキスト"/>
        <xdr:cNvSpPr txBox="1"/>
      </xdr:nvSpPr>
      <xdr:spPr>
        <a:xfrm>
          <a:off x="46863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59689</xdr:rowOff>
    </xdr:from>
    <xdr:to>
      <xdr:col>20</xdr:col>
      <xdr:colOff>38100</xdr:colOff>
      <xdr:row>79</xdr:row>
      <xdr:rowOff>161289</xdr:rowOff>
    </xdr:to>
    <xdr:sp macro="" textlink="">
      <xdr:nvSpPr>
        <xdr:cNvPr id="237" name="楕円 236"/>
        <xdr:cNvSpPr/>
      </xdr:nvSpPr>
      <xdr:spPr>
        <a:xfrm>
          <a:off x="3746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72389</xdr:rowOff>
    </xdr:from>
    <xdr:to>
      <xdr:col>24</xdr:col>
      <xdr:colOff>63500</xdr:colOff>
      <xdr:row>79</xdr:row>
      <xdr:rowOff>110489</xdr:rowOff>
    </xdr:to>
    <xdr:cxnSp macro="">
      <xdr:nvCxnSpPr>
        <xdr:cNvPr id="238" name="直線コネクタ 237"/>
        <xdr:cNvCxnSpPr/>
      </xdr:nvCxnSpPr>
      <xdr:spPr>
        <a:xfrm flipV="1">
          <a:off x="3797300" y="13616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95266</xdr:rowOff>
    </xdr:from>
    <xdr:ext cx="405111" cy="259045"/>
    <xdr:sp macro="" textlink="">
      <xdr:nvSpPr>
        <xdr:cNvPr id="239" name="n_1aveValue【公営住宅】&#10;有形固定資産減価償却率"/>
        <xdr:cNvSpPr txBox="1"/>
      </xdr:nvSpPr>
      <xdr:spPr>
        <a:xfrm>
          <a:off x="3582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40" name="n_2ave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6366</xdr:rowOff>
    </xdr:from>
    <xdr:ext cx="405111" cy="259045"/>
    <xdr:sp macro="" textlink="">
      <xdr:nvSpPr>
        <xdr:cNvPr id="241" name="n_1mainValue【公営住宅】&#10;有形固定資産減価償却率"/>
        <xdr:cNvSpPr txBox="1"/>
      </xdr:nvSpPr>
      <xdr:spPr>
        <a:xfrm>
          <a:off x="3582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3" name="正方形/長方形 24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4" name="正方形/長方形 24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5" name="正方形/長方形 244"/>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6" name="正方形/長方形 245"/>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0" name="テキスト ボックス 24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36195</xdr:rowOff>
    </xdr:from>
    <xdr:to>
      <xdr:col>54</xdr:col>
      <xdr:colOff>189865</xdr:colOff>
      <xdr:row>86</xdr:row>
      <xdr:rowOff>135255</xdr:rowOff>
    </xdr:to>
    <xdr:cxnSp macro="">
      <xdr:nvCxnSpPr>
        <xdr:cNvPr id="264" name="直線コネクタ 263"/>
        <xdr:cNvCxnSpPr/>
      </xdr:nvCxnSpPr>
      <xdr:spPr>
        <a:xfrm flipV="1">
          <a:off x="10475595" y="13580745"/>
          <a:ext cx="127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139082</xdr:rowOff>
    </xdr:from>
    <xdr:ext cx="469744" cy="259045"/>
    <xdr:sp macro="" textlink="">
      <xdr:nvSpPr>
        <xdr:cNvPr id="265" name="【公営住宅】&#10;一人当たり面積最小値テキスト"/>
        <xdr:cNvSpPr txBox="1"/>
      </xdr:nvSpPr>
      <xdr:spPr>
        <a:xfrm>
          <a:off x="10528300" y="148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135255</xdr:rowOff>
    </xdr:from>
    <xdr:to>
      <xdr:col>55</xdr:col>
      <xdr:colOff>88900</xdr:colOff>
      <xdr:row>86</xdr:row>
      <xdr:rowOff>135255</xdr:rowOff>
    </xdr:to>
    <xdr:cxnSp macro="">
      <xdr:nvCxnSpPr>
        <xdr:cNvPr id="266" name="直線コネクタ 265"/>
        <xdr:cNvCxnSpPr/>
      </xdr:nvCxnSpPr>
      <xdr:spPr>
        <a:xfrm>
          <a:off x="10388600" y="1487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154322</xdr:rowOff>
    </xdr:from>
    <xdr:ext cx="469744" cy="259045"/>
    <xdr:sp macro="" textlink="">
      <xdr:nvSpPr>
        <xdr:cNvPr id="267" name="【公営住宅】&#10;一人当たり面積最大値テキスト"/>
        <xdr:cNvSpPr txBox="1"/>
      </xdr:nvSpPr>
      <xdr:spPr>
        <a:xfrm>
          <a:off x="10528300" y="1335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68" name="直線コネクタ 267"/>
        <xdr:cNvCxnSpPr/>
      </xdr:nvCxnSpPr>
      <xdr:spPr>
        <a:xfrm>
          <a:off x="10388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50182</xdr:rowOff>
    </xdr:from>
    <xdr:ext cx="469744" cy="259045"/>
    <xdr:sp macro="" textlink="">
      <xdr:nvSpPr>
        <xdr:cNvPr id="269" name="【公営住宅】&#10;一人当たり面積平均値テキスト"/>
        <xdr:cNvSpPr txBox="1"/>
      </xdr:nvSpPr>
      <xdr:spPr>
        <a:xfrm>
          <a:off x="10528300" y="1410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27305</xdr:rowOff>
    </xdr:from>
    <xdr:to>
      <xdr:col>55</xdr:col>
      <xdr:colOff>50800</xdr:colOff>
      <xdr:row>83</xdr:row>
      <xdr:rowOff>128905</xdr:rowOff>
    </xdr:to>
    <xdr:sp macro="" textlink="">
      <xdr:nvSpPr>
        <xdr:cNvPr id="270" name="フローチャート: 判断 269"/>
        <xdr:cNvSpPr/>
      </xdr:nvSpPr>
      <xdr:spPr>
        <a:xfrm>
          <a:off x="10426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71" name="フローチャート: 判断 270"/>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114936</xdr:rowOff>
    </xdr:from>
    <xdr:to>
      <xdr:col>46</xdr:col>
      <xdr:colOff>38100</xdr:colOff>
      <xdr:row>82</xdr:row>
      <xdr:rowOff>45086</xdr:rowOff>
    </xdr:to>
    <xdr:sp macro="" textlink="">
      <xdr:nvSpPr>
        <xdr:cNvPr id="272" name="フローチャート: 判断 271"/>
        <xdr:cNvSpPr/>
      </xdr:nvSpPr>
      <xdr:spPr>
        <a:xfrm>
          <a:off x="869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114936</xdr:rowOff>
    </xdr:from>
    <xdr:to>
      <xdr:col>55</xdr:col>
      <xdr:colOff>50800</xdr:colOff>
      <xdr:row>85</xdr:row>
      <xdr:rowOff>45086</xdr:rowOff>
    </xdr:to>
    <xdr:sp macro="" textlink="">
      <xdr:nvSpPr>
        <xdr:cNvPr id="278" name="楕円 277"/>
        <xdr:cNvSpPr/>
      </xdr:nvSpPr>
      <xdr:spPr>
        <a:xfrm>
          <a:off x="104267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93363</xdr:rowOff>
    </xdr:from>
    <xdr:ext cx="469744" cy="259045"/>
    <xdr:sp macro="" textlink="">
      <xdr:nvSpPr>
        <xdr:cNvPr id="279" name="【公営住宅】&#10;一人当たり面積該当値テキスト"/>
        <xdr:cNvSpPr txBox="1"/>
      </xdr:nvSpPr>
      <xdr:spPr>
        <a:xfrm>
          <a:off x="10528300"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280" name="楕円 279"/>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165736</xdr:rowOff>
    </xdr:from>
    <xdr:to>
      <xdr:col>55</xdr:col>
      <xdr:colOff>0</xdr:colOff>
      <xdr:row>85</xdr:row>
      <xdr:rowOff>11430</xdr:rowOff>
    </xdr:to>
    <xdr:cxnSp macro="">
      <xdr:nvCxnSpPr>
        <xdr:cNvPr id="281" name="直線コネクタ 280"/>
        <xdr:cNvCxnSpPr/>
      </xdr:nvCxnSpPr>
      <xdr:spPr>
        <a:xfrm flipV="1">
          <a:off x="9639300" y="145675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282" name="n_1aveValue【公営住宅】&#10;一人当たり面積"/>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61613</xdr:rowOff>
    </xdr:from>
    <xdr:ext cx="469744" cy="259045"/>
    <xdr:sp macro="" textlink="">
      <xdr:nvSpPr>
        <xdr:cNvPr id="283" name="n_2aveValue【公営住宅】&#10;一人当たり面積"/>
        <xdr:cNvSpPr txBox="1"/>
      </xdr:nvSpPr>
      <xdr:spPr>
        <a:xfrm>
          <a:off x="8515427" y="1377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53357</xdr:rowOff>
    </xdr:from>
    <xdr:ext cx="469744" cy="259045"/>
    <xdr:sp macro="" textlink="">
      <xdr:nvSpPr>
        <xdr:cNvPr id="284" name="n_1mainValue【公営住宅】&#10;一人当たり面積"/>
        <xdr:cNvSpPr txBox="1"/>
      </xdr:nvSpPr>
      <xdr:spPr>
        <a:xfrm>
          <a:off x="9391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6" name="正方形/長方形 285"/>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7" name="正方形/長方形 286"/>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8" name="正方形/長方形 287"/>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9" name="正方形/長方形 288"/>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4" name="直線コネクタ 2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95" name="テキスト ボックス 29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6" name="直線コネクタ 2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7" name="テキスト ボックス 2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8" name="直線コネクタ 2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9" name="テキスト ボックス 2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0" name="直線コネクタ 2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1" name="テキスト ボックス 3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2" name="直線コネクタ 3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3" name="テキスト ボックス 3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4" name="直線コネクタ 3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05" name="テキスト ボックス 30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7" name="テキスト ボックス 30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161108</xdr:rowOff>
    </xdr:from>
    <xdr:to>
      <xdr:col>24</xdr:col>
      <xdr:colOff>62865</xdr:colOff>
      <xdr:row>108</xdr:row>
      <xdr:rowOff>76200</xdr:rowOff>
    </xdr:to>
    <xdr:cxnSp macro="">
      <xdr:nvCxnSpPr>
        <xdr:cNvPr id="309" name="直線コネクタ 308"/>
        <xdr:cNvCxnSpPr/>
      </xdr:nvCxnSpPr>
      <xdr:spPr>
        <a:xfrm flipV="1">
          <a:off x="4633595" y="17306108"/>
          <a:ext cx="127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310" name="【港湾・漁港】&#10;有形固定資産減価償却率最小値テキスト"/>
        <xdr:cNvSpPr txBox="1"/>
      </xdr:nvSpPr>
      <xdr:spPr>
        <a:xfrm>
          <a:off x="46863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11" name="直線コネクタ 310"/>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107785</xdr:rowOff>
    </xdr:from>
    <xdr:ext cx="405111" cy="259045"/>
    <xdr:sp macro="" textlink="">
      <xdr:nvSpPr>
        <xdr:cNvPr id="312" name="【港湾・漁港】&#10;有形固定資産減価償却率最大値テキスト"/>
        <xdr:cNvSpPr txBox="1"/>
      </xdr:nvSpPr>
      <xdr:spPr>
        <a:xfrm>
          <a:off x="46863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13" name="直線コネクタ 312"/>
        <xdr:cNvCxnSpPr/>
      </xdr:nvCxnSpPr>
      <xdr:spPr>
        <a:xfrm>
          <a:off x="4546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93634</xdr:rowOff>
    </xdr:from>
    <xdr:ext cx="405111" cy="259045"/>
    <xdr:sp macro="" textlink="">
      <xdr:nvSpPr>
        <xdr:cNvPr id="314" name="【港湾・漁港】&#10;有形固定資産減価償却率平均値テキスト"/>
        <xdr:cNvSpPr txBox="1"/>
      </xdr:nvSpPr>
      <xdr:spPr>
        <a:xfrm>
          <a:off x="4686300" y="1775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315" name="フローチャート: 判断 314"/>
        <xdr:cNvSpPr/>
      </xdr:nvSpPr>
      <xdr:spPr>
        <a:xfrm>
          <a:off x="45847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76019</xdr:rowOff>
    </xdr:from>
    <xdr:to>
      <xdr:col>20</xdr:col>
      <xdr:colOff>38100</xdr:colOff>
      <xdr:row>104</xdr:row>
      <xdr:rowOff>6169</xdr:rowOff>
    </xdr:to>
    <xdr:sp macro="" textlink="">
      <xdr:nvSpPr>
        <xdr:cNvPr id="316" name="フローチャート: 判断 315"/>
        <xdr:cNvSpPr/>
      </xdr:nvSpPr>
      <xdr:spPr>
        <a:xfrm>
          <a:off x="3746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22" name="楕円 321"/>
        <xdr:cNvSpPr/>
      </xdr:nvSpPr>
      <xdr:spPr>
        <a:xfrm>
          <a:off x="4584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36847</xdr:rowOff>
    </xdr:from>
    <xdr:ext cx="405111" cy="259045"/>
    <xdr:sp macro="" textlink="">
      <xdr:nvSpPr>
        <xdr:cNvPr id="323" name="【港湾・漁港】&#10;有形固定資産減価償却率該当値テキスト"/>
        <xdr:cNvSpPr txBox="1"/>
      </xdr:nvSpPr>
      <xdr:spPr>
        <a:xfrm>
          <a:off x="46863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108676</xdr:rowOff>
    </xdr:from>
    <xdr:to>
      <xdr:col>20</xdr:col>
      <xdr:colOff>38100</xdr:colOff>
      <xdr:row>104</xdr:row>
      <xdr:rowOff>38826</xdr:rowOff>
    </xdr:to>
    <xdr:sp macro="" textlink="">
      <xdr:nvSpPr>
        <xdr:cNvPr id="324" name="楕円 323"/>
        <xdr:cNvSpPr/>
      </xdr:nvSpPr>
      <xdr:spPr>
        <a:xfrm>
          <a:off x="3746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103</xdr:row>
      <xdr:rowOff>159476</xdr:rowOff>
    </xdr:to>
    <xdr:cxnSp macro="">
      <xdr:nvCxnSpPr>
        <xdr:cNvPr id="325" name="直線コネクタ 324"/>
        <xdr:cNvCxnSpPr/>
      </xdr:nvCxnSpPr>
      <xdr:spPr>
        <a:xfrm flipV="1">
          <a:off x="3797300" y="1772412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22696</xdr:rowOff>
    </xdr:from>
    <xdr:ext cx="405111" cy="259045"/>
    <xdr:sp macro="" textlink="">
      <xdr:nvSpPr>
        <xdr:cNvPr id="326" name="n_1aveValue【港湾・漁港】&#10;有形固定資産減価償却率"/>
        <xdr:cNvSpPr txBox="1"/>
      </xdr:nvSpPr>
      <xdr:spPr>
        <a:xfrm>
          <a:off x="3582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29953</xdr:rowOff>
    </xdr:from>
    <xdr:ext cx="405111" cy="259045"/>
    <xdr:sp macro="" textlink="">
      <xdr:nvSpPr>
        <xdr:cNvPr id="327" name="n_1mainValue【港湾・漁港】&#10;有形固定資産減価償却率"/>
        <xdr:cNvSpPr txBox="1"/>
      </xdr:nvSpPr>
      <xdr:spPr>
        <a:xfrm>
          <a:off x="3582044"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9" name="正方形/長方形 328"/>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0" name="正方形/長方形 329"/>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1" name="正方形/長方形 330"/>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2" name="正方形/長方形 331"/>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6" name="直線コネクタ 33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37" name="テキスト ボックス 33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8" name="直線コネクタ 33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39" name="テキスト ボックス 33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0" name="直線コネクタ 33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41" name="テキスト ボックス 34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2" name="直線コネクタ 34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43" name="テキスト ボックス 34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4" name="直線コネクタ 34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45" name="テキスト ボックス 344"/>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6" name="直線コネクタ 34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47" name="テキスト ボックス 34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9" name="テキスト ボックス 3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89071</xdr:rowOff>
    </xdr:from>
    <xdr:to>
      <xdr:col>54</xdr:col>
      <xdr:colOff>189865</xdr:colOff>
      <xdr:row>108</xdr:row>
      <xdr:rowOff>27327</xdr:rowOff>
    </xdr:to>
    <xdr:cxnSp macro="">
      <xdr:nvCxnSpPr>
        <xdr:cNvPr id="351" name="直線コネクタ 350"/>
        <xdr:cNvCxnSpPr/>
      </xdr:nvCxnSpPr>
      <xdr:spPr>
        <a:xfrm flipV="1">
          <a:off x="10475595" y="17062621"/>
          <a:ext cx="1270" cy="148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31154</xdr:rowOff>
    </xdr:from>
    <xdr:ext cx="599010" cy="259045"/>
    <xdr:sp macro="" textlink="">
      <xdr:nvSpPr>
        <xdr:cNvPr id="352" name="【港湾・漁港】&#10;一人当たり有形固定資産（償却資産）額最小値テキスト"/>
        <xdr:cNvSpPr txBox="1"/>
      </xdr:nvSpPr>
      <xdr:spPr>
        <a:xfrm>
          <a:off x="10528300" y="1854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27327</xdr:rowOff>
    </xdr:from>
    <xdr:to>
      <xdr:col>55</xdr:col>
      <xdr:colOff>88900</xdr:colOff>
      <xdr:row>108</xdr:row>
      <xdr:rowOff>27327</xdr:rowOff>
    </xdr:to>
    <xdr:cxnSp macro="">
      <xdr:nvCxnSpPr>
        <xdr:cNvPr id="353" name="直線コネクタ 352"/>
        <xdr:cNvCxnSpPr/>
      </xdr:nvCxnSpPr>
      <xdr:spPr>
        <a:xfrm>
          <a:off x="10388600" y="1854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35748</xdr:rowOff>
    </xdr:from>
    <xdr:ext cx="690189" cy="259045"/>
    <xdr:sp macro="" textlink="">
      <xdr:nvSpPr>
        <xdr:cNvPr id="354" name="【港湾・漁港】&#10;一人当たり有形固定資産（償却資産）額最大値テキスト"/>
        <xdr:cNvSpPr txBox="1"/>
      </xdr:nvSpPr>
      <xdr:spPr>
        <a:xfrm>
          <a:off x="10528300" y="16837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89071</xdr:rowOff>
    </xdr:from>
    <xdr:to>
      <xdr:col>55</xdr:col>
      <xdr:colOff>88900</xdr:colOff>
      <xdr:row>99</xdr:row>
      <xdr:rowOff>89071</xdr:rowOff>
    </xdr:to>
    <xdr:cxnSp macro="">
      <xdr:nvCxnSpPr>
        <xdr:cNvPr id="355" name="直線コネクタ 354"/>
        <xdr:cNvCxnSpPr/>
      </xdr:nvCxnSpPr>
      <xdr:spPr>
        <a:xfrm>
          <a:off x="10388600" y="1706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63608</xdr:rowOff>
    </xdr:from>
    <xdr:ext cx="599010" cy="259045"/>
    <xdr:sp macro="" textlink="">
      <xdr:nvSpPr>
        <xdr:cNvPr id="356" name="【港湾・漁港】&#10;一人当たり有形固定資産（償却資産）額平均値テキスト"/>
        <xdr:cNvSpPr txBox="1"/>
      </xdr:nvSpPr>
      <xdr:spPr>
        <a:xfrm>
          <a:off x="10528300" y="178944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40731</xdr:rowOff>
    </xdr:from>
    <xdr:to>
      <xdr:col>55</xdr:col>
      <xdr:colOff>50800</xdr:colOff>
      <xdr:row>105</xdr:row>
      <xdr:rowOff>142331</xdr:rowOff>
    </xdr:to>
    <xdr:sp macro="" textlink="">
      <xdr:nvSpPr>
        <xdr:cNvPr id="357" name="フローチャート: 判断 356"/>
        <xdr:cNvSpPr/>
      </xdr:nvSpPr>
      <xdr:spPr>
        <a:xfrm>
          <a:off x="10426700" y="1804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85167</xdr:rowOff>
    </xdr:from>
    <xdr:to>
      <xdr:col>50</xdr:col>
      <xdr:colOff>165100</xdr:colOff>
      <xdr:row>106</xdr:row>
      <xdr:rowOff>15317</xdr:rowOff>
    </xdr:to>
    <xdr:sp macro="" textlink="">
      <xdr:nvSpPr>
        <xdr:cNvPr id="358" name="フローチャート: 判断 357"/>
        <xdr:cNvSpPr/>
      </xdr:nvSpPr>
      <xdr:spPr>
        <a:xfrm>
          <a:off x="9588500" y="1808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65689</xdr:rowOff>
    </xdr:from>
    <xdr:to>
      <xdr:col>55</xdr:col>
      <xdr:colOff>50800</xdr:colOff>
      <xdr:row>107</xdr:row>
      <xdr:rowOff>167289</xdr:rowOff>
    </xdr:to>
    <xdr:sp macro="" textlink="">
      <xdr:nvSpPr>
        <xdr:cNvPr id="364" name="楕円 363"/>
        <xdr:cNvSpPr/>
      </xdr:nvSpPr>
      <xdr:spPr>
        <a:xfrm>
          <a:off x="10426700" y="184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152066</xdr:rowOff>
    </xdr:from>
    <xdr:ext cx="599010" cy="259045"/>
    <xdr:sp macro="" textlink="">
      <xdr:nvSpPr>
        <xdr:cNvPr id="365" name="【港湾・漁港】&#10;一人当たり有形固定資産（償却資産）額該当値テキスト"/>
        <xdr:cNvSpPr txBox="1"/>
      </xdr:nvSpPr>
      <xdr:spPr>
        <a:xfrm>
          <a:off x="10528300" y="1832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38300</xdr:rowOff>
    </xdr:from>
    <xdr:to>
      <xdr:col>50</xdr:col>
      <xdr:colOff>165100</xdr:colOff>
      <xdr:row>107</xdr:row>
      <xdr:rowOff>139900</xdr:rowOff>
    </xdr:to>
    <xdr:sp macro="" textlink="">
      <xdr:nvSpPr>
        <xdr:cNvPr id="366" name="楕円 365"/>
        <xdr:cNvSpPr/>
      </xdr:nvSpPr>
      <xdr:spPr>
        <a:xfrm>
          <a:off x="9588500" y="183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89100</xdr:rowOff>
    </xdr:from>
    <xdr:to>
      <xdr:col>55</xdr:col>
      <xdr:colOff>0</xdr:colOff>
      <xdr:row>107</xdr:row>
      <xdr:rowOff>116489</xdr:rowOff>
    </xdr:to>
    <xdr:cxnSp macro="">
      <xdr:nvCxnSpPr>
        <xdr:cNvPr id="367" name="直線コネクタ 366"/>
        <xdr:cNvCxnSpPr/>
      </xdr:nvCxnSpPr>
      <xdr:spPr>
        <a:xfrm>
          <a:off x="9639300" y="18434250"/>
          <a:ext cx="838200" cy="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31844</xdr:rowOff>
    </xdr:from>
    <xdr:ext cx="599010" cy="259045"/>
    <xdr:sp macro="" textlink="">
      <xdr:nvSpPr>
        <xdr:cNvPr id="368" name="n_1aveValue【港湾・漁港】&#10;一人当たり有形固定資産（償却資産）額"/>
        <xdr:cNvSpPr txBox="1"/>
      </xdr:nvSpPr>
      <xdr:spPr>
        <a:xfrm>
          <a:off x="9327095" y="1786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131027</xdr:rowOff>
    </xdr:from>
    <xdr:ext cx="599010" cy="259045"/>
    <xdr:sp macro="" textlink="">
      <xdr:nvSpPr>
        <xdr:cNvPr id="369" name="n_1mainValue【港湾・漁港】&#10;一人当たり有形固定資産（償却資産）額"/>
        <xdr:cNvSpPr txBox="1"/>
      </xdr:nvSpPr>
      <xdr:spPr>
        <a:xfrm>
          <a:off x="9327095" y="1847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1" name="正方形/長方形 370"/>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2" name="正方形/長方形 371"/>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3" name="正方形/長方形 372"/>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4" name="正方形/長方形 373"/>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9" name="テキスト ボックス 37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7" name="テキスト ボックス 38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112395</xdr:rowOff>
    </xdr:from>
    <xdr:to>
      <xdr:col>85</xdr:col>
      <xdr:colOff>126364</xdr:colOff>
      <xdr:row>42</xdr:row>
      <xdr:rowOff>38100</xdr:rowOff>
    </xdr:to>
    <xdr:cxnSp macro="">
      <xdr:nvCxnSpPr>
        <xdr:cNvPr id="391" name="直線コネクタ 390"/>
        <xdr:cNvCxnSpPr/>
      </xdr:nvCxnSpPr>
      <xdr:spPr>
        <a:xfrm flipV="1">
          <a:off x="16317595" y="5770245"/>
          <a:ext cx="1269"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41927</xdr:rowOff>
    </xdr:from>
    <xdr:ext cx="340478" cy="259045"/>
    <xdr:sp macro="" textlink="">
      <xdr:nvSpPr>
        <xdr:cNvPr id="392" name="【空港】&#10;有形固定資産減価償却率最小値テキスト"/>
        <xdr:cNvSpPr txBox="1"/>
      </xdr:nvSpPr>
      <xdr:spPr>
        <a:xfrm>
          <a:off x="163703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3" name="直線コネクタ 39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59072</xdr:rowOff>
    </xdr:from>
    <xdr:ext cx="405111" cy="259045"/>
    <xdr:sp macro="" textlink="">
      <xdr:nvSpPr>
        <xdr:cNvPr id="394" name="【空港】&#10;有形固定資産減価償却率最大値テキスト"/>
        <xdr:cNvSpPr txBox="1"/>
      </xdr:nvSpPr>
      <xdr:spPr>
        <a:xfrm>
          <a:off x="163703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395" name="直線コネクタ 394"/>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80027</xdr:rowOff>
    </xdr:from>
    <xdr:ext cx="405111" cy="259045"/>
    <xdr:sp macro="" textlink="">
      <xdr:nvSpPr>
        <xdr:cNvPr id="396" name="【空港】&#10;有形固定資産減価償却率平均値テキスト"/>
        <xdr:cNvSpPr txBox="1"/>
      </xdr:nvSpPr>
      <xdr:spPr>
        <a:xfrm>
          <a:off x="16370300" y="608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397" name="フローチャート: 判断 396"/>
        <xdr:cNvSpPr/>
      </xdr:nvSpPr>
      <xdr:spPr>
        <a:xfrm>
          <a:off x="162687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128270</xdr:rowOff>
    </xdr:from>
    <xdr:to>
      <xdr:col>81</xdr:col>
      <xdr:colOff>101600</xdr:colOff>
      <xdr:row>36</xdr:row>
      <xdr:rowOff>58420</xdr:rowOff>
    </xdr:to>
    <xdr:sp macro="" textlink="">
      <xdr:nvSpPr>
        <xdr:cNvPr id="398" name="フローチャート: 判断 397"/>
        <xdr:cNvSpPr/>
      </xdr:nvSpPr>
      <xdr:spPr>
        <a:xfrm>
          <a:off x="15430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118745</xdr:rowOff>
    </xdr:from>
    <xdr:to>
      <xdr:col>85</xdr:col>
      <xdr:colOff>177800</xdr:colOff>
      <xdr:row>34</xdr:row>
      <xdr:rowOff>48895</xdr:rowOff>
    </xdr:to>
    <xdr:sp macro="" textlink="">
      <xdr:nvSpPr>
        <xdr:cNvPr id="404" name="楕円 403"/>
        <xdr:cNvSpPr/>
      </xdr:nvSpPr>
      <xdr:spPr>
        <a:xfrm>
          <a:off x="16268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33672</xdr:rowOff>
    </xdr:from>
    <xdr:ext cx="405111" cy="259045"/>
    <xdr:sp macro="" textlink="">
      <xdr:nvSpPr>
        <xdr:cNvPr id="405" name="【空港】&#10;有形固定資産減価償却率該当値テキスト"/>
        <xdr:cNvSpPr txBox="1"/>
      </xdr:nvSpPr>
      <xdr:spPr>
        <a:xfrm>
          <a:off x="16370300" y="569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4445</xdr:rowOff>
    </xdr:from>
    <xdr:to>
      <xdr:col>81</xdr:col>
      <xdr:colOff>101600</xdr:colOff>
      <xdr:row>34</xdr:row>
      <xdr:rowOff>106045</xdr:rowOff>
    </xdr:to>
    <xdr:sp macro="" textlink="">
      <xdr:nvSpPr>
        <xdr:cNvPr id="406" name="楕円 405"/>
        <xdr:cNvSpPr/>
      </xdr:nvSpPr>
      <xdr:spPr>
        <a:xfrm>
          <a:off x="15430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169545</xdr:rowOff>
    </xdr:from>
    <xdr:to>
      <xdr:col>85</xdr:col>
      <xdr:colOff>127000</xdr:colOff>
      <xdr:row>34</xdr:row>
      <xdr:rowOff>55245</xdr:rowOff>
    </xdr:to>
    <xdr:cxnSp macro="">
      <xdr:nvCxnSpPr>
        <xdr:cNvPr id="407" name="直線コネクタ 406"/>
        <xdr:cNvCxnSpPr/>
      </xdr:nvCxnSpPr>
      <xdr:spPr>
        <a:xfrm flipV="1">
          <a:off x="15481300" y="58273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49547</xdr:rowOff>
    </xdr:from>
    <xdr:ext cx="405111" cy="259045"/>
    <xdr:sp macro="" textlink="">
      <xdr:nvSpPr>
        <xdr:cNvPr id="408" name="n_1aveValue【空港】&#10;有形固定資産減価償却率"/>
        <xdr:cNvSpPr txBox="1"/>
      </xdr:nvSpPr>
      <xdr:spPr>
        <a:xfrm>
          <a:off x="152660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122572</xdr:rowOff>
    </xdr:from>
    <xdr:ext cx="405111" cy="259045"/>
    <xdr:sp macro="" textlink="">
      <xdr:nvSpPr>
        <xdr:cNvPr id="409" name="n_1mainValue【空港】&#10;有形固定資産減価償却率"/>
        <xdr:cNvSpPr txBox="1"/>
      </xdr:nvSpPr>
      <xdr:spPr>
        <a:xfrm>
          <a:off x="15266044"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1" name="正方形/長方形 410"/>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2" name="正方形/長方形 411"/>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3" name="正方形/長方形 412"/>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4" name="正方形/長方形 413"/>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9" name="テキスト ボックス 41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21" name="テキスト ボックス 420"/>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23" name="テキスト ボックス 422"/>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25" name="テキスト ボックス 424"/>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27" name="テキスト ボックス 42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39030</xdr:rowOff>
    </xdr:from>
    <xdr:to>
      <xdr:col>116</xdr:col>
      <xdr:colOff>62864</xdr:colOff>
      <xdr:row>41</xdr:row>
      <xdr:rowOff>116845</xdr:rowOff>
    </xdr:to>
    <xdr:cxnSp macro="">
      <xdr:nvCxnSpPr>
        <xdr:cNvPr id="429" name="直線コネクタ 428"/>
        <xdr:cNvCxnSpPr/>
      </xdr:nvCxnSpPr>
      <xdr:spPr>
        <a:xfrm flipV="1">
          <a:off x="22159595" y="6039780"/>
          <a:ext cx="1269" cy="1106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120672</xdr:rowOff>
    </xdr:from>
    <xdr:ext cx="378565" cy="259045"/>
    <xdr:sp macro="" textlink="">
      <xdr:nvSpPr>
        <xdr:cNvPr id="430" name="【空港】&#10;一人当たり有形固定資産（償却資産）額最小値テキスト"/>
        <xdr:cNvSpPr txBox="1"/>
      </xdr:nvSpPr>
      <xdr:spPr>
        <a:xfrm>
          <a:off x="22212300" y="7150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116845</xdr:rowOff>
    </xdr:from>
    <xdr:to>
      <xdr:col>116</xdr:col>
      <xdr:colOff>152400</xdr:colOff>
      <xdr:row>41</xdr:row>
      <xdr:rowOff>116845</xdr:rowOff>
    </xdr:to>
    <xdr:cxnSp macro="">
      <xdr:nvCxnSpPr>
        <xdr:cNvPr id="431" name="直線コネクタ 430"/>
        <xdr:cNvCxnSpPr/>
      </xdr:nvCxnSpPr>
      <xdr:spPr>
        <a:xfrm>
          <a:off x="22072600" y="7146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157157</xdr:rowOff>
    </xdr:from>
    <xdr:ext cx="534377" cy="259045"/>
    <xdr:sp macro="" textlink="">
      <xdr:nvSpPr>
        <xdr:cNvPr id="432" name="【空港】&#10;一人当たり有形固定資産（償却資産）額最大値テキスト"/>
        <xdr:cNvSpPr txBox="1"/>
      </xdr:nvSpPr>
      <xdr:spPr>
        <a:xfrm>
          <a:off x="22212300" y="581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39030</xdr:rowOff>
    </xdr:from>
    <xdr:to>
      <xdr:col>116</xdr:col>
      <xdr:colOff>152400</xdr:colOff>
      <xdr:row>35</xdr:row>
      <xdr:rowOff>39030</xdr:rowOff>
    </xdr:to>
    <xdr:cxnSp macro="">
      <xdr:nvCxnSpPr>
        <xdr:cNvPr id="433" name="直線コネクタ 432"/>
        <xdr:cNvCxnSpPr/>
      </xdr:nvCxnSpPr>
      <xdr:spPr>
        <a:xfrm>
          <a:off x="22072600" y="60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159514</xdr:rowOff>
    </xdr:from>
    <xdr:ext cx="534377" cy="259045"/>
    <xdr:sp macro="" textlink="">
      <xdr:nvSpPr>
        <xdr:cNvPr id="434" name="【空港】&#10;一人当たり有形固定資産（償却資産）額平均値テキスト"/>
        <xdr:cNvSpPr txBox="1"/>
      </xdr:nvSpPr>
      <xdr:spPr>
        <a:xfrm>
          <a:off x="22212300" y="6503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136637</xdr:rowOff>
    </xdr:from>
    <xdr:to>
      <xdr:col>116</xdr:col>
      <xdr:colOff>114300</xdr:colOff>
      <xdr:row>39</xdr:row>
      <xdr:rowOff>66787</xdr:rowOff>
    </xdr:to>
    <xdr:sp macro="" textlink="">
      <xdr:nvSpPr>
        <xdr:cNvPr id="435" name="フローチャート: 判断 434"/>
        <xdr:cNvSpPr/>
      </xdr:nvSpPr>
      <xdr:spPr>
        <a:xfrm>
          <a:off x="22110700" y="66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6655</xdr:rowOff>
    </xdr:from>
    <xdr:to>
      <xdr:col>112</xdr:col>
      <xdr:colOff>38100</xdr:colOff>
      <xdr:row>39</xdr:row>
      <xdr:rowOff>108255</xdr:rowOff>
    </xdr:to>
    <xdr:sp macro="" textlink="">
      <xdr:nvSpPr>
        <xdr:cNvPr id="436" name="フローチャート: 判断 435"/>
        <xdr:cNvSpPr/>
      </xdr:nvSpPr>
      <xdr:spPr>
        <a:xfrm>
          <a:off x="21272500" y="66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130739</xdr:rowOff>
    </xdr:from>
    <xdr:to>
      <xdr:col>116</xdr:col>
      <xdr:colOff>114300</xdr:colOff>
      <xdr:row>41</xdr:row>
      <xdr:rowOff>60889</xdr:rowOff>
    </xdr:to>
    <xdr:sp macro="" textlink="">
      <xdr:nvSpPr>
        <xdr:cNvPr id="442" name="楕円 441"/>
        <xdr:cNvSpPr/>
      </xdr:nvSpPr>
      <xdr:spPr>
        <a:xfrm>
          <a:off x="22110700" y="69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45666</xdr:rowOff>
    </xdr:from>
    <xdr:ext cx="469744" cy="259045"/>
    <xdr:sp macro="" textlink="">
      <xdr:nvSpPr>
        <xdr:cNvPr id="443" name="【空港】&#10;一人当たり有形固定資産（償却資産）額該当値テキスト"/>
        <xdr:cNvSpPr txBox="1"/>
      </xdr:nvSpPr>
      <xdr:spPr>
        <a:xfrm>
          <a:off x="22212300" y="690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138146</xdr:rowOff>
    </xdr:from>
    <xdr:to>
      <xdr:col>112</xdr:col>
      <xdr:colOff>38100</xdr:colOff>
      <xdr:row>41</xdr:row>
      <xdr:rowOff>68296</xdr:rowOff>
    </xdr:to>
    <xdr:sp macro="" textlink="">
      <xdr:nvSpPr>
        <xdr:cNvPr id="444" name="楕円 443"/>
        <xdr:cNvSpPr/>
      </xdr:nvSpPr>
      <xdr:spPr>
        <a:xfrm>
          <a:off x="21272500" y="69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10089</xdr:rowOff>
    </xdr:from>
    <xdr:to>
      <xdr:col>116</xdr:col>
      <xdr:colOff>63500</xdr:colOff>
      <xdr:row>41</xdr:row>
      <xdr:rowOff>17496</xdr:rowOff>
    </xdr:to>
    <xdr:cxnSp macro="">
      <xdr:nvCxnSpPr>
        <xdr:cNvPr id="445" name="直線コネクタ 444"/>
        <xdr:cNvCxnSpPr/>
      </xdr:nvCxnSpPr>
      <xdr:spPr>
        <a:xfrm flipV="1">
          <a:off x="21323300" y="7039539"/>
          <a:ext cx="8382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124782</xdr:rowOff>
    </xdr:from>
    <xdr:ext cx="469744" cy="259045"/>
    <xdr:sp macro="" textlink="">
      <xdr:nvSpPr>
        <xdr:cNvPr id="446" name="n_1aveValue【空港】&#10;一人当たり有形固定資産（償却資産）額"/>
        <xdr:cNvSpPr txBox="1"/>
      </xdr:nvSpPr>
      <xdr:spPr>
        <a:xfrm>
          <a:off x="21075728" y="64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59423</xdr:rowOff>
    </xdr:from>
    <xdr:ext cx="469744" cy="259045"/>
    <xdr:sp macro="" textlink="">
      <xdr:nvSpPr>
        <xdr:cNvPr id="447" name="n_1mainValue【空港】&#10;一人当たり有形固定資産（償却資産）額"/>
        <xdr:cNvSpPr txBox="1"/>
      </xdr:nvSpPr>
      <xdr:spPr>
        <a:xfrm>
          <a:off x="21075728" y="708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9" name="正方形/長方形 448"/>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0" name="正方形/長方形 449"/>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1" name="正方形/長方形 450"/>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2" name="正方形/長方形 451"/>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11430</xdr:rowOff>
    </xdr:from>
    <xdr:to>
      <xdr:col>85</xdr:col>
      <xdr:colOff>126364</xdr:colOff>
      <xdr:row>64</xdr:row>
      <xdr:rowOff>26670</xdr:rowOff>
    </xdr:to>
    <xdr:cxnSp macro="">
      <xdr:nvCxnSpPr>
        <xdr:cNvPr id="470" name="直線コネクタ 469"/>
        <xdr:cNvCxnSpPr/>
      </xdr:nvCxnSpPr>
      <xdr:spPr>
        <a:xfrm flipV="1">
          <a:off x="16317595" y="9612630"/>
          <a:ext cx="1269"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30497</xdr:rowOff>
    </xdr:from>
    <xdr:ext cx="405111" cy="259045"/>
    <xdr:sp macro="" textlink="">
      <xdr:nvSpPr>
        <xdr:cNvPr id="471" name="【学校施設】&#10;有形固定資産減価償却率最小値テキスト"/>
        <xdr:cNvSpPr txBox="1"/>
      </xdr:nvSpPr>
      <xdr:spPr>
        <a:xfrm>
          <a:off x="163703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26670</xdr:rowOff>
    </xdr:from>
    <xdr:to>
      <xdr:col>86</xdr:col>
      <xdr:colOff>25400</xdr:colOff>
      <xdr:row>64</xdr:row>
      <xdr:rowOff>26670</xdr:rowOff>
    </xdr:to>
    <xdr:cxnSp macro="">
      <xdr:nvCxnSpPr>
        <xdr:cNvPr id="472" name="直線コネクタ 471"/>
        <xdr:cNvCxnSpPr/>
      </xdr:nvCxnSpPr>
      <xdr:spPr>
        <a:xfrm>
          <a:off x="16230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129557</xdr:rowOff>
    </xdr:from>
    <xdr:ext cx="405111" cy="259045"/>
    <xdr:sp macro="" textlink="">
      <xdr:nvSpPr>
        <xdr:cNvPr id="473" name="【学校施設】&#10;有形固定資産減価償却率最大値テキスト"/>
        <xdr:cNvSpPr txBox="1"/>
      </xdr:nvSpPr>
      <xdr:spPr>
        <a:xfrm>
          <a:off x="163703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74" name="直線コネクタ 473"/>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22877</xdr:rowOff>
    </xdr:from>
    <xdr:ext cx="405111" cy="259045"/>
    <xdr:sp macro="" textlink="">
      <xdr:nvSpPr>
        <xdr:cNvPr id="475" name="【学校施設】&#10;有形固定資産減価償却率平均値テキスト"/>
        <xdr:cNvSpPr txBox="1"/>
      </xdr:nvSpPr>
      <xdr:spPr>
        <a:xfrm>
          <a:off x="16370300" y="1030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476" name="フローチャート: 判断 475"/>
        <xdr:cNvSpPr/>
      </xdr:nvSpPr>
      <xdr:spPr>
        <a:xfrm>
          <a:off x="16268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477" name="フローチャート: 判断 476"/>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78" name="フローチャート: 判断 477"/>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132080</xdr:rowOff>
    </xdr:from>
    <xdr:to>
      <xdr:col>85</xdr:col>
      <xdr:colOff>177800</xdr:colOff>
      <xdr:row>56</xdr:row>
      <xdr:rowOff>62230</xdr:rowOff>
    </xdr:to>
    <xdr:sp macro="" textlink="">
      <xdr:nvSpPr>
        <xdr:cNvPr id="484" name="楕円 483"/>
        <xdr:cNvSpPr/>
      </xdr:nvSpPr>
      <xdr:spPr>
        <a:xfrm>
          <a:off x="16268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85107</xdr:rowOff>
    </xdr:from>
    <xdr:ext cx="405111" cy="259045"/>
    <xdr:sp macro="" textlink="">
      <xdr:nvSpPr>
        <xdr:cNvPr id="485" name="【学校施設】&#10;有形固定資産減価償却率該当値テキスト"/>
        <xdr:cNvSpPr txBox="1"/>
      </xdr:nvSpPr>
      <xdr:spPr>
        <a:xfrm>
          <a:off x="16370300" y="951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170180</xdr:rowOff>
    </xdr:from>
    <xdr:to>
      <xdr:col>81</xdr:col>
      <xdr:colOff>101600</xdr:colOff>
      <xdr:row>56</xdr:row>
      <xdr:rowOff>100330</xdr:rowOff>
    </xdr:to>
    <xdr:sp macro="" textlink="">
      <xdr:nvSpPr>
        <xdr:cNvPr id="486" name="楕円 485"/>
        <xdr:cNvSpPr/>
      </xdr:nvSpPr>
      <xdr:spPr>
        <a:xfrm>
          <a:off x="15430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xdr:rowOff>
    </xdr:from>
    <xdr:to>
      <xdr:col>85</xdr:col>
      <xdr:colOff>127000</xdr:colOff>
      <xdr:row>56</xdr:row>
      <xdr:rowOff>49530</xdr:rowOff>
    </xdr:to>
    <xdr:cxnSp macro="">
      <xdr:nvCxnSpPr>
        <xdr:cNvPr id="487" name="直線コネクタ 486"/>
        <xdr:cNvCxnSpPr/>
      </xdr:nvCxnSpPr>
      <xdr:spPr>
        <a:xfrm flipV="1">
          <a:off x="15481300" y="96126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129557</xdr:rowOff>
    </xdr:from>
    <xdr:ext cx="405111" cy="259045"/>
    <xdr:sp macro="" textlink="">
      <xdr:nvSpPr>
        <xdr:cNvPr id="488" name="n_1aveValue【学校施設】&#10;有形固定資産減価償却率"/>
        <xdr:cNvSpPr txBox="1"/>
      </xdr:nvSpPr>
      <xdr:spPr>
        <a:xfrm>
          <a:off x="15266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89"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116857</xdr:rowOff>
    </xdr:from>
    <xdr:ext cx="405111" cy="259045"/>
    <xdr:sp macro="" textlink="">
      <xdr:nvSpPr>
        <xdr:cNvPr id="490" name="n_1mainValue【学校施設】&#10;有形固定資産減価償却率"/>
        <xdr:cNvSpPr txBox="1"/>
      </xdr:nvSpPr>
      <xdr:spPr>
        <a:xfrm>
          <a:off x="152660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2" name="正方形/長方形 491"/>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3" name="正方形/長方形 492"/>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4" name="正方形/長方形 493"/>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5" name="正方形/長方形 494"/>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9" name="テキスト ボックス 49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163830</xdr:rowOff>
    </xdr:from>
    <xdr:to>
      <xdr:col>116</xdr:col>
      <xdr:colOff>62864</xdr:colOff>
      <xdr:row>63</xdr:row>
      <xdr:rowOff>34290</xdr:rowOff>
    </xdr:to>
    <xdr:cxnSp macro="">
      <xdr:nvCxnSpPr>
        <xdr:cNvPr id="513" name="直線コネクタ 512"/>
        <xdr:cNvCxnSpPr/>
      </xdr:nvCxnSpPr>
      <xdr:spPr>
        <a:xfrm flipV="1">
          <a:off x="22159595" y="9422130"/>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38117</xdr:rowOff>
    </xdr:from>
    <xdr:ext cx="469744" cy="259045"/>
    <xdr:sp macro="" textlink="">
      <xdr:nvSpPr>
        <xdr:cNvPr id="514" name="【学校施設】&#10;一人当たり面積最小値テキスト"/>
        <xdr:cNvSpPr txBox="1"/>
      </xdr:nvSpPr>
      <xdr:spPr>
        <a:xfrm>
          <a:off x="222123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15" name="直線コネクタ 514"/>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110507</xdr:rowOff>
    </xdr:from>
    <xdr:ext cx="469744" cy="259045"/>
    <xdr:sp macro="" textlink="">
      <xdr:nvSpPr>
        <xdr:cNvPr id="516" name="【学校施設】&#10;一人当たり面積最大値テキスト"/>
        <xdr:cNvSpPr txBox="1"/>
      </xdr:nvSpPr>
      <xdr:spPr>
        <a:xfrm>
          <a:off x="22212300" y="919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163830</xdr:rowOff>
    </xdr:from>
    <xdr:to>
      <xdr:col>116</xdr:col>
      <xdr:colOff>152400</xdr:colOff>
      <xdr:row>54</xdr:row>
      <xdr:rowOff>163830</xdr:rowOff>
    </xdr:to>
    <xdr:cxnSp macro="">
      <xdr:nvCxnSpPr>
        <xdr:cNvPr id="517" name="直線コネクタ 516"/>
        <xdr:cNvCxnSpPr/>
      </xdr:nvCxnSpPr>
      <xdr:spPr>
        <a:xfrm>
          <a:off x="22072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2557</xdr:rowOff>
    </xdr:from>
    <xdr:ext cx="469744" cy="259045"/>
    <xdr:sp macro="" textlink="">
      <xdr:nvSpPr>
        <xdr:cNvPr id="518" name="【学校施設】&#10;一人当たり面積平均値テキスト"/>
        <xdr:cNvSpPr txBox="1"/>
      </xdr:nvSpPr>
      <xdr:spPr>
        <a:xfrm>
          <a:off x="22212300" y="1011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519" name="フローチャート: 判断 518"/>
        <xdr:cNvSpPr/>
      </xdr:nvSpPr>
      <xdr:spPr>
        <a:xfrm>
          <a:off x="22110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520" name="フローチャート: 判断 519"/>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139700</xdr:rowOff>
    </xdr:from>
    <xdr:to>
      <xdr:col>107</xdr:col>
      <xdr:colOff>101600</xdr:colOff>
      <xdr:row>62</xdr:row>
      <xdr:rowOff>69850</xdr:rowOff>
    </xdr:to>
    <xdr:sp macro="" textlink="">
      <xdr:nvSpPr>
        <xdr:cNvPr id="521" name="フローチャート: 判断 520"/>
        <xdr:cNvSpPr/>
      </xdr:nvSpPr>
      <xdr:spPr>
        <a:xfrm>
          <a:off x="20383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527" name="楕円 526"/>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69867</xdr:rowOff>
    </xdr:from>
    <xdr:ext cx="469744" cy="259045"/>
    <xdr:sp macro="" textlink="">
      <xdr:nvSpPr>
        <xdr:cNvPr id="528" name="【学校施設】&#10;一人当たり面積該当値テキスト"/>
        <xdr:cNvSpPr txBox="1"/>
      </xdr:nvSpPr>
      <xdr:spPr>
        <a:xfrm>
          <a:off x="222123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29" name="楕円 528"/>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57150</xdr:rowOff>
    </xdr:to>
    <xdr:cxnSp macro="">
      <xdr:nvCxnSpPr>
        <xdr:cNvPr id="530" name="直線コネクタ 529"/>
        <xdr:cNvCxnSpPr/>
      </xdr:nvCxnSpPr>
      <xdr:spPr>
        <a:xfrm flipV="1">
          <a:off x="21323300" y="10835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143527</xdr:rowOff>
    </xdr:from>
    <xdr:ext cx="469744" cy="259045"/>
    <xdr:sp macro="" textlink="">
      <xdr:nvSpPr>
        <xdr:cNvPr id="531" name="n_1aveValue【学校施設】&#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532" name="n_2aveValue【学校施設】&#10;一人当たり面積"/>
        <xdr:cNvSpPr txBox="1"/>
      </xdr:nvSpPr>
      <xdr:spPr>
        <a:xfrm>
          <a:off x="20199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33" name="n_1mainValue【学校施設】&#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35" name="正方形/長方形 534"/>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36" name="正方形/長方形 535"/>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37" name="正方形/長方形 536"/>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38" name="正方形/長方形 537"/>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2" name="テキスト ボックス 5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4" name="テキスト ボックス 5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2" name="テキスト ボックス 5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4" name="テキスト ボックス 5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53339</xdr:rowOff>
    </xdr:from>
    <xdr:to>
      <xdr:col>85</xdr:col>
      <xdr:colOff>126364</xdr:colOff>
      <xdr:row>86</xdr:row>
      <xdr:rowOff>38100</xdr:rowOff>
    </xdr:to>
    <xdr:cxnSp macro="">
      <xdr:nvCxnSpPr>
        <xdr:cNvPr id="556" name="直線コネクタ 555"/>
        <xdr:cNvCxnSpPr/>
      </xdr:nvCxnSpPr>
      <xdr:spPr>
        <a:xfrm flipV="1">
          <a:off x="16317595" y="13426439"/>
          <a:ext cx="1269"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05111" cy="259045"/>
    <xdr:sp macro="" textlink="">
      <xdr:nvSpPr>
        <xdr:cNvPr id="557" name="【図書館】&#10;有形固定資産減価償却率最小値テキスト"/>
        <xdr:cNvSpPr txBox="1"/>
      </xdr:nvSpPr>
      <xdr:spPr>
        <a:xfrm>
          <a:off x="163703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58" name="直線コネクタ 557"/>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xdr:rowOff>
    </xdr:from>
    <xdr:ext cx="405111" cy="259045"/>
    <xdr:sp macro="" textlink="">
      <xdr:nvSpPr>
        <xdr:cNvPr id="559" name="【図書館】&#10;有形固定資産減価償却率最大値テキスト"/>
        <xdr:cNvSpPr txBox="1"/>
      </xdr:nvSpPr>
      <xdr:spPr>
        <a:xfrm>
          <a:off x="163703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60" name="直線コネクタ 559"/>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11447</xdr:rowOff>
    </xdr:from>
    <xdr:ext cx="405111" cy="259045"/>
    <xdr:sp macro="" textlink="">
      <xdr:nvSpPr>
        <xdr:cNvPr id="561" name="【図書館】&#10;有形固定資産減価償却率平均値テキスト"/>
        <xdr:cNvSpPr txBox="1"/>
      </xdr:nvSpPr>
      <xdr:spPr>
        <a:xfrm>
          <a:off x="163703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62" name="フローチャート: 判断 561"/>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101600</xdr:rowOff>
    </xdr:from>
    <xdr:to>
      <xdr:col>81</xdr:col>
      <xdr:colOff>101600</xdr:colOff>
      <xdr:row>84</xdr:row>
      <xdr:rowOff>31750</xdr:rowOff>
    </xdr:to>
    <xdr:sp macro="" textlink="">
      <xdr:nvSpPr>
        <xdr:cNvPr id="563" name="フローチャート: 判断 562"/>
        <xdr:cNvSpPr/>
      </xdr:nvSpPr>
      <xdr:spPr>
        <a:xfrm>
          <a:off x="15430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130175</xdr:rowOff>
    </xdr:from>
    <xdr:to>
      <xdr:col>76</xdr:col>
      <xdr:colOff>165100</xdr:colOff>
      <xdr:row>86</xdr:row>
      <xdr:rowOff>60325</xdr:rowOff>
    </xdr:to>
    <xdr:sp macro="" textlink="">
      <xdr:nvSpPr>
        <xdr:cNvPr id="564" name="フローチャート: 判断 563"/>
        <xdr:cNvSpPr/>
      </xdr:nvSpPr>
      <xdr:spPr>
        <a:xfrm>
          <a:off x="14541500" y="147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570" name="楕円 569"/>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33038</xdr:rowOff>
    </xdr:from>
    <xdr:ext cx="405111" cy="259045"/>
    <xdr:sp macro="" textlink="">
      <xdr:nvSpPr>
        <xdr:cNvPr id="571" name="【図書館】&#10;有形固定資産減価償却率該当値テキスト"/>
        <xdr:cNvSpPr txBox="1"/>
      </xdr:nvSpPr>
      <xdr:spPr>
        <a:xfrm>
          <a:off x="16370300"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572" name="楕円 571"/>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95250</xdr:rowOff>
    </xdr:to>
    <xdr:cxnSp macro="">
      <xdr:nvCxnSpPr>
        <xdr:cNvPr id="573" name="直線コネクタ 572"/>
        <xdr:cNvCxnSpPr/>
      </xdr:nvCxnSpPr>
      <xdr:spPr>
        <a:xfrm flipV="1">
          <a:off x="15481300" y="142913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22877</xdr:rowOff>
    </xdr:from>
    <xdr:ext cx="405111" cy="259045"/>
    <xdr:sp macro="" textlink="">
      <xdr:nvSpPr>
        <xdr:cNvPr id="574" name="n_1aveValue【図書館】&#10;有形固定資産減価償却率"/>
        <xdr:cNvSpPr txBox="1"/>
      </xdr:nvSpPr>
      <xdr:spPr>
        <a:xfrm>
          <a:off x="15266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76852</xdr:rowOff>
    </xdr:from>
    <xdr:ext cx="405111" cy="259045"/>
    <xdr:sp macro="" textlink="">
      <xdr:nvSpPr>
        <xdr:cNvPr id="575" name="n_2aveValue【図書館】&#10;有形固定資産減価償却率"/>
        <xdr:cNvSpPr txBox="1"/>
      </xdr:nvSpPr>
      <xdr:spPr>
        <a:xfrm>
          <a:off x="14389744" y="1447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162577</xdr:rowOff>
    </xdr:from>
    <xdr:ext cx="405111" cy="259045"/>
    <xdr:sp macro="" textlink="">
      <xdr:nvSpPr>
        <xdr:cNvPr id="576" name="n_1mainValue【図書館】&#10;有形固定資産減価償却率"/>
        <xdr:cNvSpPr txBox="1"/>
      </xdr:nvSpPr>
      <xdr:spPr>
        <a:xfrm>
          <a:off x="15266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78" name="正方形/長方形 577"/>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79" name="正方形/長方形 578"/>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80" name="正方形/長方形 579"/>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81" name="正方形/長方形 580"/>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57150</xdr:rowOff>
    </xdr:to>
    <xdr:cxnSp macro="">
      <xdr:nvCxnSpPr>
        <xdr:cNvPr id="598" name="直線コネクタ 597"/>
        <xdr:cNvCxnSpPr/>
      </xdr:nvCxnSpPr>
      <xdr:spPr>
        <a:xfrm flipV="1">
          <a:off x="22159595" y="133350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60977</xdr:rowOff>
    </xdr:from>
    <xdr:ext cx="469744" cy="259045"/>
    <xdr:sp macro="" textlink="">
      <xdr:nvSpPr>
        <xdr:cNvPr id="599" name="【図書館】&#10;一人当たり面積最小値テキスト"/>
        <xdr:cNvSpPr txBox="1"/>
      </xdr:nvSpPr>
      <xdr:spPr>
        <a:xfrm>
          <a:off x="222123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600" name="直線コネクタ 599"/>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01" name="【図書館】&#10;一人当たり面積最大値テキスト"/>
        <xdr:cNvSpPr txBox="1"/>
      </xdr:nvSpPr>
      <xdr:spPr>
        <a:xfrm>
          <a:off x="22212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02" name="直線コネクタ 601"/>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41927</xdr:rowOff>
    </xdr:from>
    <xdr:ext cx="469744" cy="259045"/>
    <xdr:sp macro="" textlink="">
      <xdr:nvSpPr>
        <xdr:cNvPr id="603" name="【図書館】&#10;一人当たり面積平均値テキスト"/>
        <xdr:cNvSpPr txBox="1"/>
      </xdr:nvSpPr>
      <xdr:spPr>
        <a:xfrm>
          <a:off x="222123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04" name="フローチャート: 判断 603"/>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605" name="フローチャート: 判断 604"/>
        <xdr:cNvSpPr/>
      </xdr:nvSpPr>
      <xdr:spPr>
        <a:xfrm>
          <a:off x="2127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06" name="フローチャート: 判断 605"/>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12" name="楕円 611"/>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124477</xdr:rowOff>
    </xdr:from>
    <xdr:ext cx="469744" cy="259045"/>
    <xdr:sp macro="" textlink="">
      <xdr:nvSpPr>
        <xdr:cNvPr id="613" name="【図書館】&#10;一人当たり面積該当値テキスト"/>
        <xdr:cNvSpPr txBox="1"/>
      </xdr:nvSpPr>
      <xdr:spPr>
        <a:xfrm>
          <a:off x="222123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614" name="楕円 613"/>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615" name="直線コネクタ 614"/>
        <xdr:cNvCxnSpPr/>
      </xdr:nvCxnSpPr>
      <xdr:spPr>
        <a:xfrm>
          <a:off x="21323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616" name="n_1aveValue【図書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17" name="n_2aveValue【図書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618" name="n_1mainValue【図書館】&#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20" name="正方形/長方形 619"/>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21" name="正方形/長方形 620"/>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22" name="正方形/長方形 621"/>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23" name="正方形/長方形 622"/>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8" name="テキスト ボックス 62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6" name="テキスト ボックス 63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49530</xdr:rowOff>
    </xdr:from>
    <xdr:to>
      <xdr:col>85</xdr:col>
      <xdr:colOff>126364</xdr:colOff>
      <xdr:row>107</xdr:row>
      <xdr:rowOff>51436</xdr:rowOff>
    </xdr:to>
    <xdr:cxnSp macro="">
      <xdr:nvCxnSpPr>
        <xdr:cNvPr id="640" name="直線コネクタ 639"/>
        <xdr:cNvCxnSpPr/>
      </xdr:nvCxnSpPr>
      <xdr:spPr>
        <a:xfrm flipV="1">
          <a:off x="16317595" y="17194530"/>
          <a:ext cx="1269" cy="1202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55263</xdr:rowOff>
    </xdr:from>
    <xdr:ext cx="405111" cy="259045"/>
    <xdr:sp macro="" textlink="">
      <xdr:nvSpPr>
        <xdr:cNvPr id="641" name="【博物館】&#10;有形固定資産減価償却率最小値テキスト"/>
        <xdr:cNvSpPr txBox="1"/>
      </xdr:nvSpPr>
      <xdr:spPr>
        <a:xfrm>
          <a:off x="16370300"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51436</xdr:rowOff>
    </xdr:from>
    <xdr:to>
      <xdr:col>86</xdr:col>
      <xdr:colOff>25400</xdr:colOff>
      <xdr:row>107</xdr:row>
      <xdr:rowOff>51436</xdr:rowOff>
    </xdr:to>
    <xdr:cxnSp macro="">
      <xdr:nvCxnSpPr>
        <xdr:cNvPr id="642" name="直線コネクタ 641"/>
        <xdr:cNvCxnSpPr/>
      </xdr:nvCxnSpPr>
      <xdr:spPr>
        <a:xfrm>
          <a:off x="16230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167657</xdr:rowOff>
    </xdr:from>
    <xdr:ext cx="405111" cy="259045"/>
    <xdr:sp macro="" textlink="">
      <xdr:nvSpPr>
        <xdr:cNvPr id="643" name="【博物館】&#10;有形固定資産減価償却率最大値テキスト"/>
        <xdr:cNvSpPr txBox="1"/>
      </xdr:nvSpPr>
      <xdr:spPr>
        <a:xfrm>
          <a:off x="16370300" y="169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49530</xdr:rowOff>
    </xdr:from>
    <xdr:to>
      <xdr:col>86</xdr:col>
      <xdr:colOff>25400</xdr:colOff>
      <xdr:row>100</xdr:row>
      <xdr:rowOff>49530</xdr:rowOff>
    </xdr:to>
    <xdr:cxnSp macro="">
      <xdr:nvCxnSpPr>
        <xdr:cNvPr id="644" name="直線コネクタ 643"/>
        <xdr:cNvCxnSpPr/>
      </xdr:nvCxnSpPr>
      <xdr:spPr>
        <a:xfrm>
          <a:off x="16230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158132</xdr:rowOff>
    </xdr:from>
    <xdr:ext cx="405111" cy="259045"/>
    <xdr:sp macro="" textlink="">
      <xdr:nvSpPr>
        <xdr:cNvPr id="645" name="【博物館】&#10;有形固定資産減価償却率平均値テキスト"/>
        <xdr:cNvSpPr txBox="1"/>
      </xdr:nvSpPr>
      <xdr:spPr>
        <a:xfrm>
          <a:off x="16370300" y="1781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xdr:rowOff>
    </xdr:from>
    <xdr:to>
      <xdr:col>85</xdr:col>
      <xdr:colOff>177800</xdr:colOff>
      <xdr:row>104</xdr:row>
      <xdr:rowOff>109855</xdr:rowOff>
    </xdr:to>
    <xdr:sp macro="" textlink="">
      <xdr:nvSpPr>
        <xdr:cNvPr id="646" name="フローチャート: 判断 645"/>
        <xdr:cNvSpPr/>
      </xdr:nvSpPr>
      <xdr:spPr>
        <a:xfrm>
          <a:off x="162687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647" name="フローチャート: 判断 646"/>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48" name="フローチャート: 判断 647"/>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132080</xdr:rowOff>
    </xdr:from>
    <xdr:to>
      <xdr:col>85</xdr:col>
      <xdr:colOff>177800</xdr:colOff>
      <xdr:row>103</xdr:row>
      <xdr:rowOff>62230</xdr:rowOff>
    </xdr:to>
    <xdr:sp macro="" textlink="">
      <xdr:nvSpPr>
        <xdr:cNvPr id="654" name="楕円 653"/>
        <xdr:cNvSpPr/>
      </xdr:nvSpPr>
      <xdr:spPr>
        <a:xfrm>
          <a:off x="16268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154957</xdr:rowOff>
    </xdr:from>
    <xdr:ext cx="405111" cy="259045"/>
    <xdr:sp macro="" textlink="">
      <xdr:nvSpPr>
        <xdr:cNvPr id="655" name="【博物館】&#10;有形固定資産減価償却率該当値テキスト"/>
        <xdr:cNvSpPr txBox="1"/>
      </xdr:nvSpPr>
      <xdr:spPr>
        <a:xfrm>
          <a:off x="16370300"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xdr:rowOff>
    </xdr:from>
    <xdr:to>
      <xdr:col>81</xdr:col>
      <xdr:colOff>101600</xdr:colOff>
      <xdr:row>103</xdr:row>
      <xdr:rowOff>117475</xdr:rowOff>
    </xdr:to>
    <xdr:sp macro="" textlink="">
      <xdr:nvSpPr>
        <xdr:cNvPr id="656" name="楕円 655"/>
        <xdr:cNvSpPr/>
      </xdr:nvSpPr>
      <xdr:spPr>
        <a:xfrm>
          <a:off x="15430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11430</xdr:rowOff>
    </xdr:from>
    <xdr:to>
      <xdr:col>85</xdr:col>
      <xdr:colOff>127000</xdr:colOff>
      <xdr:row>103</xdr:row>
      <xdr:rowOff>66675</xdr:rowOff>
    </xdr:to>
    <xdr:cxnSp macro="">
      <xdr:nvCxnSpPr>
        <xdr:cNvPr id="657" name="直線コネクタ 656"/>
        <xdr:cNvCxnSpPr/>
      </xdr:nvCxnSpPr>
      <xdr:spPr>
        <a:xfrm flipV="1">
          <a:off x="15481300" y="176707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658" name="n_1aveValue【博物館】&#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59" name="n_2aveValue【博物館】&#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134002</xdr:rowOff>
    </xdr:from>
    <xdr:ext cx="405111" cy="259045"/>
    <xdr:sp macro="" textlink="">
      <xdr:nvSpPr>
        <xdr:cNvPr id="660" name="n_1mainValue【博物館】&#10;有形固定資産減価償却率"/>
        <xdr:cNvSpPr txBox="1"/>
      </xdr:nvSpPr>
      <xdr:spPr>
        <a:xfrm>
          <a:off x="152660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2" name="正方形/長方形 661"/>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3" name="正方形/長方形 662"/>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4" name="正方形/長方形 663"/>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65" name="正方形/長方形 664"/>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9" name="テキスト ボックス 66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152400</xdr:rowOff>
    </xdr:from>
    <xdr:to>
      <xdr:col>116</xdr:col>
      <xdr:colOff>62864</xdr:colOff>
      <xdr:row>108</xdr:row>
      <xdr:rowOff>76200</xdr:rowOff>
    </xdr:to>
    <xdr:cxnSp macro="">
      <xdr:nvCxnSpPr>
        <xdr:cNvPr id="683" name="直線コネクタ 682"/>
        <xdr:cNvCxnSpPr/>
      </xdr:nvCxnSpPr>
      <xdr:spPr>
        <a:xfrm flipV="1">
          <a:off x="22159595" y="172974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684" name="【博物館】&#10;一人当たり面積最小値テキスト"/>
        <xdr:cNvSpPr txBox="1"/>
      </xdr:nvSpPr>
      <xdr:spPr>
        <a:xfrm>
          <a:off x="222123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85" name="直線コネクタ 684"/>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99077</xdr:rowOff>
    </xdr:from>
    <xdr:ext cx="469744" cy="259045"/>
    <xdr:sp macro="" textlink="">
      <xdr:nvSpPr>
        <xdr:cNvPr id="686" name="【博物館】&#10;一人当たり面積最大値テキスト"/>
        <xdr:cNvSpPr txBox="1"/>
      </xdr:nvSpPr>
      <xdr:spPr>
        <a:xfrm>
          <a:off x="222123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687" name="直線コネクタ 686"/>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137177</xdr:rowOff>
    </xdr:from>
    <xdr:ext cx="469744" cy="259045"/>
    <xdr:sp macro="" textlink="">
      <xdr:nvSpPr>
        <xdr:cNvPr id="688" name="【博物館】&#10;一人当たり面積平均値テキスト"/>
        <xdr:cNvSpPr txBox="1"/>
      </xdr:nvSpPr>
      <xdr:spPr>
        <a:xfrm>
          <a:off x="222123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689" name="フローチャート: 判断 688"/>
        <xdr:cNvSpPr/>
      </xdr:nvSpPr>
      <xdr:spPr>
        <a:xfrm>
          <a:off x="22110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120650</xdr:rowOff>
    </xdr:from>
    <xdr:to>
      <xdr:col>112</xdr:col>
      <xdr:colOff>38100</xdr:colOff>
      <xdr:row>104</xdr:row>
      <xdr:rowOff>50800</xdr:rowOff>
    </xdr:to>
    <xdr:sp macro="" textlink="">
      <xdr:nvSpPr>
        <xdr:cNvPr id="690" name="フローチャート: 判断 689"/>
        <xdr:cNvSpPr/>
      </xdr:nvSpPr>
      <xdr:spPr>
        <a:xfrm>
          <a:off x="2127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691" name="フローチャート: 判断 690"/>
        <xdr:cNvSpPr/>
      </xdr:nvSpPr>
      <xdr:spPr>
        <a:xfrm>
          <a:off x="2038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697" name="楕円 696"/>
        <xdr:cNvSpPr/>
      </xdr:nvSpPr>
      <xdr:spPr>
        <a:xfrm>
          <a:off x="22110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143527</xdr:rowOff>
    </xdr:from>
    <xdr:ext cx="469744" cy="259045"/>
    <xdr:sp macro="" textlink="">
      <xdr:nvSpPr>
        <xdr:cNvPr id="698" name="【博物館】&#10;一人当たり面積該当値テキスト"/>
        <xdr:cNvSpPr txBox="1"/>
      </xdr:nvSpPr>
      <xdr:spPr>
        <a:xfrm>
          <a:off x="222123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699" name="楕円 698"/>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0</xdr:rowOff>
    </xdr:from>
    <xdr:to>
      <xdr:col>116</xdr:col>
      <xdr:colOff>63500</xdr:colOff>
      <xdr:row>104</xdr:row>
      <xdr:rowOff>0</xdr:rowOff>
    </xdr:to>
    <xdr:cxnSp macro="">
      <xdr:nvCxnSpPr>
        <xdr:cNvPr id="700" name="直線コネクタ 699"/>
        <xdr:cNvCxnSpPr/>
      </xdr:nvCxnSpPr>
      <xdr:spPr>
        <a:xfrm>
          <a:off x="21323300" y="1783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41927</xdr:rowOff>
    </xdr:from>
    <xdr:ext cx="469744" cy="259045"/>
    <xdr:sp macro="" textlink="">
      <xdr:nvSpPr>
        <xdr:cNvPr id="701" name="n_1aveValue【博物館】&#10;一人当たり面積"/>
        <xdr:cNvSpPr txBox="1"/>
      </xdr:nvSpPr>
      <xdr:spPr>
        <a:xfrm>
          <a:off x="210757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02" name="n_2aveValue【博物館】&#10;一人当たり面積"/>
        <xdr:cNvSpPr txBox="1"/>
      </xdr:nvSpPr>
      <xdr:spPr>
        <a:xfrm>
          <a:off x="20199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703" name="n_1mainValue【博物館】&#10;一人当たり面積"/>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有形固定資産減価償却率については、いずれの施設もグループ内平均を上回っている。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一人当たり面積等については、図書館及び博物館がグループ内平均を上回っているが、それ以外の施設についてはグループ内平均を下回っている。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人口が約１万人減少していることから、一人当たり面積等は増加又は横ばいの施設が多い。</a:t>
          </a:r>
          <a:endParaRPr lang="ja-JP" altLang="ja-JP" sz="16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6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975,074
968,748
4,724.64
532,338,463
518,621,711
5,873,728
295,631,391
1,023,752,020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62484</xdr:rowOff>
    </xdr:from>
    <xdr:to>
      <xdr:col>24</xdr:col>
      <xdr:colOff>62865</xdr:colOff>
      <xdr:row>42</xdr:row>
      <xdr:rowOff>30480</xdr:rowOff>
    </xdr:to>
    <xdr:cxnSp macro="">
      <xdr:nvCxnSpPr>
        <xdr:cNvPr id="54" name="直線コネクタ 53"/>
        <xdr:cNvCxnSpPr/>
      </xdr:nvCxnSpPr>
      <xdr:spPr>
        <a:xfrm flipV="1">
          <a:off x="4633595" y="589178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34307</xdr:rowOff>
    </xdr:from>
    <xdr:ext cx="405111" cy="259045"/>
    <xdr:sp macro="" textlink="">
      <xdr:nvSpPr>
        <xdr:cNvPr id="55" name="【体育館・プール】&#10;有形固定資産減価償却率最小値テキスト"/>
        <xdr:cNvSpPr txBox="1"/>
      </xdr:nvSpPr>
      <xdr:spPr>
        <a:xfrm>
          <a:off x="46863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6" name="直線コネクタ 55"/>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9161</xdr:rowOff>
    </xdr:from>
    <xdr:ext cx="405111" cy="259045"/>
    <xdr:sp macro="" textlink="">
      <xdr:nvSpPr>
        <xdr:cNvPr id="57" name="【体育館・プール】&#10;有形固定資産減価償却率最大値テキスト"/>
        <xdr:cNvSpPr txBox="1"/>
      </xdr:nvSpPr>
      <xdr:spPr>
        <a:xfrm>
          <a:off x="4686300" y="5667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62484</xdr:rowOff>
    </xdr:from>
    <xdr:to>
      <xdr:col>24</xdr:col>
      <xdr:colOff>152400</xdr:colOff>
      <xdr:row>34</xdr:row>
      <xdr:rowOff>62484</xdr:rowOff>
    </xdr:to>
    <xdr:cxnSp macro="">
      <xdr:nvCxnSpPr>
        <xdr:cNvPr id="58" name="直線コネクタ 57"/>
        <xdr:cNvCxnSpPr/>
      </xdr:nvCxnSpPr>
      <xdr:spPr>
        <a:xfrm>
          <a:off x="4546600" y="5891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120413</xdr:rowOff>
    </xdr:from>
    <xdr:ext cx="405111" cy="259045"/>
    <xdr:sp macro="" textlink="">
      <xdr:nvSpPr>
        <xdr:cNvPr id="59" name="【体育館・プール】&#10;有形固定資産減価償却率平均値テキスト"/>
        <xdr:cNvSpPr txBox="1"/>
      </xdr:nvSpPr>
      <xdr:spPr>
        <a:xfrm>
          <a:off x="4686300" y="6806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141986</xdr:rowOff>
    </xdr:from>
    <xdr:to>
      <xdr:col>24</xdr:col>
      <xdr:colOff>114300</xdr:colOff>
      <xdr:row>40</xdr:row>
      <xdr:rowOff>72136</xdr:rowOff>
    </xdr:to>
    <xdr:sp macro="" textlink="">
      <xdr:nvSpPr>
        <xdr:cNvPr id="60" name="フローチャート: 判断 59"/>
        <xdr:cNvSpPr/>
      </xdr:nvSpPr>
      <xdr:spPr>
        <a:xfrm>
          <a:off x="4584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1" name="フローチャート: 判断 60"/>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98552</xdr:rowOff>
    </xdr:from>
    <xdr:to>
      <xdr:col>15</xdr:col>
      <xdr:colOff>101600</xdr:colOff>
      <xdr:row>35</xdr:row>
      <xdr:rowOff>28702</xdr:rowOff>
    </xdr:to>
    <xdr:sp macro="" textlink="">
      <xdr:nvSpPr>
        <xdr:cNvPr id="62" name="フローチャート: 判断 61"/>
        <xdr:cNvSpPr/>
      </xdr:nvSpPr>
      <xdr:spPr>
        <a:xfrm>
          <a:off x="2857500" y="592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32258</xdr:rowOff>
    </xdr:from>
    <xdr:to>
      <xdr:col>24</xdr:col>
      <xdr:colOff>114300</xdr:colOff>
      <xdr:row>39</xdr:row>
      <xdr:rowOff>133858</xdr:rowOff>
    </xdr:to>
    <xdr:sp macro="" textlink="">
      <xdr:nvSpPr>
        <xdr:cNvPr id="68" name="楕円 67"/>
        <xdr:cNvSpPr/>
      </xdr:nvSpPr>
      <xdr:spPr>
        <a:xfrm>
          <a:off x="4584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55135</xdr:rowOff>
    </xdr:from>
    <xdr:ext cx="405111" cy="259045"/>
    <xdr:sp macro="" textlink="">
      <xdr:nvSpPr>
        <xdr:cNvPr id="69" name="【体育館・プール】&#10;有形固定資産減価償却率該当値テキスト"/>
        <xdr:cNvSpPr txBox="1"/>
      </xdr:nvSpPr>
      <xdr:spPr>
        <a:xfrm>
          <a:off x="4686300" y="657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123698</xdr:rowOff>
    </xdr:from>
    <xdr:to>
      <xdr:col>20</xdr:col>
      <xdr:colOff>38100</xdr:colOff>
      <xdr:row>40</xdr:row>
      <xdr:rowOff>53848</xdr:rowOff>
    </xdr:to>
    <xdr:sp macro="" textlink="">
      <xdr:nvSpPr>
        <xdr:cNvPr id="70" name="楕円 69"/>
        <xdr:cNvSpPr/>
      </xdr:nvSpPr>
      <xdr:spPr>
        <a:xfrm>
          <a:off x="3746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83058</xdr:rowOff>
    </xdr:from>
    <xdr:to>
      <xdr:col>24</xdr:col>
      <xdr:colOff>63500</xdr:colOff>
      <xdr:row>40</xdr:row>
      <xdr:rowOff>3048</xdr:rowOff>
    </xdr:to>
    <xdr:cxnSp macro="">
      <xdr:nvCxnSpPr>
        <xdr:cNvPr id="71" name="直線コネクタ 70"/>
        <xdr:cNvCxnSpPr/>
      </xdr:nvCxnSpPr>
      <xdr:spPr>
        <a:xfrm flipV="1">
          <a:off x="3797300" y="67696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2" name="n_1aveValue【体育館・プール】&#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45229</xdr:rowOff>
    </xdr:from>
    <xdr:ext cx="405111" cy="259045"/>
    <xdr:sp macro="" textlink="">
      <xdr:nvSpPr>
        <xdr:cNvPr id="73" name="n_2aveValue【体育館・プール】&#10;有形固定資産減価償却率"/>
        <xdr:cNvSpPr txBox="1"/>
      </xdr:nvSpPr>
      <xdr:spPr>
        <a:xfrm>
          <a:off x="2705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44975</xdr:rowOff>
    </xdr:from>
    <xdr:ext cx="405111" cy="259045"/>
    <xdr:sp macro="" textlink="">
      <xdr:nvSpPr>
        <xdr:cNvPr id="74" name="n_1mainValue【体育館・プール】&#10;有形固定資産減価償却率"/>
        <xdr:cNvSpPr txBox="1"/>
      </xdr:nvSpPr>
      <xdr:spPr>
        <a:xfrm>
          <a:off x="35820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42</xdr:row>
      <xdr:rowOff>114300</xdr:rowOff>
    </xdr:to>
    <xdr:cxnSp macro="">
      <xdr:nvCxnSpPr>
        <xdr:cNvPr id="97" name="直線コネクタ 96"/>
        <xdr:cNvCxnSpPr/>
      </xdr:nvCxnSpPr>
      <xdr:spPr>
        <a:xfrm flipV="1">
          <a:off x="10475595" y="59055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118127</xdr:rowOff>
    </xdr:from>
    <xdr:ext cx="469744" cy="259045"/>
    <xdr:sp macro="" textlink="">
      <xdr:nvSpPr>
        <xdr:cNvPr id="98" name="【体育館・プール】&#10;一人当たり面積最小値テキスト"/>
        <xdr:cNvSpPr txBox="1"/>
      </xdr:nvSpPr>
      <xdr:spPr>
        <a:xfrm>
          <a:off x="105283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99" name="直線コネクタ 98"/>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00" name="【体育館・プール】&#10;一人当たり面積最大値テキスト"/>
        <xdr:cNvSpPr txBox="1"/>
      </xdr:nvSpPr>
      <xdr:spPr>
        <a:xfrm>
          <a:off x="105283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1" name="直線コネクタ 100"/>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469744" cy="259045"/>
    <xdr:sp macro="" textlink="">
      <xdr:nvSpPr>
        <xdr:cNvPr id="102" name="【体育館・プール】&#10;一人当たり面積平均値テキスト"/>
        <xdr:cNvSpPr txBox="1"/>
      </xdr:nvSpPr>
      <xdr:spPr>
        <a:xfrm>
          <a:off x="105283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3" name="フローチャート: 判断 102"/>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4" name="フローチャート: 判断 103"/>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05" name="フローチャート: 判断 104"/>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1" name="楕円 110"/>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29227</xdr:rowOff>
    </xdr:from>
    <xdr:ext cx="469744" cy="259045"/>
    <xdr:sp macro="" textlink="">
      <xdr:nvSpPr>
        <xdr:cNvPr id="112" name="【体育館・プール】&#10;一人当たり面積該当値テキスト"/>
        <xdr:cNvSpPr txBox="1"/>
      </xdr:nvSpPr>
      <xdr:spPr>
        <a:xfrm>
          <a:off x="105283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13" name="楕円 112"/>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57150</xdr:rowOff>
    </xdr:to>
    <xdr:cxnSp macro="">
      <xdr:nvCxnSpPr>
        <xdr:cNvPr id="114" name="直線コネクタ 113"/>
        <xdr:cNvCxnSpPr/>
      </xdr:nvCxnSpPr>
      <xdr:spPr>
        <a:xfrm>
          <a:off x="96393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15" name="n_1aveValue【体育館・プール】&#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16" name="n_2aveValue【体育館・プール】&#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17" name="n_1mainValue【体育館・プール】&#10;一人当たり面積"/>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9" name="正方形/長方形 118"/>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0" name="正方形/長方形 119"/>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1" name="正方形/長方形 120"/>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2" name="正方形/長方形 121"/>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125730</xdr:rowOff>
    </xdr:from>
    <xdr:to>
      <xdr:col>24</xdr:col>
      <xdr:colOff>62865</xdr:colOff>
      <xdr:row>63</xdr:row>
      <xdr:rowOff>116205</xdr:rowOff>
    </xdr:to>
    <xdr:cxnSp macro="">
      <xdr:nvCxnSpPr>
        <xdr:cNvPr id="140" name="直線コネクタ 139"/>
        <xdr:cNvCxnSpPr/>
      </xdr:nvCxnSpPr>
      <xdr:spPr>
        <a:xfrm flipV="1">
          <a:off x="4633595" y="9726930"/>
          <a:ext cx="127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120032</xdr:rowOff>
    </xdr:from>
    <xdr:ext cx="405111" cy="259045"/>
    <xdr:sp macro="" textlink="">
      <xdr:nvSpPr>
        <xdr:cNvPr id="141" name="【陸上競技場・野球場・球技場】&#10;有形固定資産減価償却率最小値テキスト"/>
        <xdr:cNvSpPr txBox="1"/>
      </xdr:nvSpPr>
      <xdr:spPr>
        <a:xfrm>
          <a:off x="46863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42" name="直線コネクタ 141"/>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72407</xdr:rowOff>
    </xdr:from>
    <xdr:ext cx="405111" cy="259045"/>
    <xdr:sp macro="" textlink="">
      <xdr:nvSpPr>
        <xdr:cNvPr id="143" name="【陸上競技場・野球場・球技場】&#10;有形固定資産減価償却率最大値テキスト"/>
        <xdr:cNvSpPr txBox="1"/>
      </xdr:nvSpPr>
      <xdr:spPr>
        <a:xfrm>
          <a:off x="46863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44" name="直線コネクタ 143"/>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129557</xdr:rowOff>
    </xdr:from>
    <xdr:ext cx="405111" cy="259045"/>
    <xdr:sp macro="" textlink="">
      <xdr:nvSpPr>
        <xdr:cNvPr id="145" name="【陸上競技場・野球場・球技場】&#10;有形固定資産減価償却率平均値テキスト"/>
        <xdr:cNvSpPr txBox="1"/>
      </xdr:nvSpPr>
      <xdr:spPr>
        <a:xfrm>
          <a:off x="4686300" y="10588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46" name="フローチャート: 判断 145"/>
        <xdr:cNvSpPr/>
      </xdr:nvSpPr>
      <xdr:spPr>
        <a:xfrm>
          <a:off x="4584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59690</xdr:rowOff>
    </xdr:from>
    <xdr:to>
      <xdr:col>20</xdr:col>
      <xdr:colOff>38100</xdr:colOff>
      <xdr:row>61</xdr:row>
      <xdr:rowOff>161290</xdr:rowOff>
    </xdr:to>
    <xdr:sp macro="" textlink="">
      <xdr:nvSpPr>
        <xdr:cNvPr id="147" name="フローチャート: 判断 146"/>
        <xdr:cNvSpPr/>
      </xdr:nvSpPr>
      <xdr:spPr>
        <a:xfrm>
          <a:off x="3746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114935</xdr:rowOff>
    </xdr:from>
    <xdr:to>
      <xdr:col>15</xdr:col>
      <xdr:colOff>101600</xdr:colOff>
      <xdr:row>63</xdr:row>
      <xdr:rowOff>45085</xdr:rowOff>
    </xdr:to>
    <xdr:sp macro="" textlink="">
      <xdr:nvSpPr>
        <xdr:cNvPr id="148" name="フローチャート: 判断 147"/>
        <xdr:cNvSpPr/>
      </xdr:nvSpPr>
      <xdr:spPr>
        <a:xfrm>
          <a:off x="2857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54" name="楕円 153"/>
        <xdr:cNvSpPr/>
      </xdr:nvSpPr>
      <xdr:spPr>
        <a:xfrm>
          <a:off x="4584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170197</xdr:rowOff>
    </xdr:from>
    <xdr:ext cx="405111" cy="259045"/>
    <xdr:sp macro="" textlink="">
      <xdr:nvSpPr>
        <xdr:cNvPr id="155" name="【陸上競技場・野球場・球技場】&#10;有形固定資産減価償却率該当値テキスト"/>
        <xdr:cNvSpPr txBox="1"/>
      </xdr:nvSpPr>
      <xdr:spPr>
        <a:xfrm>
          <a:off x="46863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40640</xdr:rowOff>
    </xdr:from>
    <xdr:to>
      <xdr:col>20</xdr:col>
      <xdr:colOff>38100</xdr:colOff>
      <xdr:row>59</xdr:row>
      <xdr:rowOff>142240</xdr:rowOff>
    </xdr:to>
    <xdr:sp macro="" textlink="">
      <xdr:nvSpPr>
        <xdr:cNvPr id="156" name="楕円 155"/>
        <xdr:cNvSpPr/>
      </xdr:nvSpPr>
      <xdr:spPr>
        <a:xfrm>
          <a:off x="3746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91440</xdr:rowOff>
    </xdr:to>
    <xdr:cxnSp macro="">
      <xdr:nvCxnSpPr>
        <xdr:cNvPr id="157" name="直線コネクタ 156"/>
        <xdr:cNvCxnSpPr/>
      </xdr:nvCxnSpPr>
      <xdr:spPr>
        <a:xfrm flipV="1">
          <a:off x="3797300" y="101422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152417</xdr:rowOff>
    </xdr:from>
    <xdr:ext cx="405111" cy="259045"/>
    <xdr:sp macro="" textlink="">
      <xdr:nvSpPr>
        <xdr:cNvPr id="158" name="n_1aveValue【陸上競技場・野球場・球技場】&#10;有形固定資産減価償却率"/>
        <xdr:cNvSpPr txBox="1"/>
      </xdr:nvSpPr>
      <xdr:spPr>
        <a:xfrm>
          <a:off x="3582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61612</xdr:rowOff>
    </xdr:from>
    <xdr:ext cx="405111" cy="259045"/>
    <xdr:sp macro="" textlink="">
      <xdr:nvSpPr>
        <xdr:cNvPr id="159" name="n_2aveValue【陸上競技場・野球場・球技場】&#10;有形固定資産減価償却率"/>
        <xdr:cNvSpPr txBox="1"/>
      </xdr:nvSpPr>
      <xdr:spPr>
        <a:xfrm>
          <a:off x="2705744" y="1052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158767</xdr:rowOff>
    </xdr:from>
    <xdr:ext cx="405111" cy="259045"/>
    <xdr:sp macro="" textlink="">
      <xdr:nvSpPr>
        <xdr:cNvPr id="160" name="n_1mainValue【陸上競技場・野球場・球技場】&#10;有形固定資産減価償却率"/>
        <xdr:cNvSpPr txBox="1"/>
      </xdr:nvSpPr>
      <xdr:spPr>
        <a:xfrm>
          <a:off x="358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2" name="正方形/長方形 161"/>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3" name="正方形/長方形 162"/>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4" name="正方形/長方形 163"/>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5" name="正方形/長方形 164"/>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0" name="テキスト ボックス 16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2" name="テキスト ボックス 17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4" name="テキスト ボックス 17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6" name="テキスト ボックス 17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8" name="テキスト ボックス 17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0" name="テキスト ボックス 17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132262</xdr:rowOff>
    </xdr:from>
    <xdr:to>
      <xdr:col>54</xdr:col>
      <xdr:colOff>189865</xdr:colOff>
      <xdr:row>64</xdr:row>
      <xdr:rowOff>120831</xdr:rowOff>
    </xdr:to>
    <xdr:cxnSp macro="">
      <xdr:nvCxnSpPr>
        <xdr:cNvPr id="184" name="直線コネクタ 183"/>
        <xdr:cNvCxnSpPr/>
      </xdr:nvCxnSpPr>
      <xdr:spPr>
        <a:xfrm flipV="1">
          <a:off x="10475595" y="9562012"/>
          <a:ext cx="127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124658</xdr:rowOff>
    </xdr:from>
    <xdr:ext cx="469744" cy="259045"/>
    <xdr:sp macro="" textlink="">
      <xdr:nvSpPr>
        <xdr:cNvPr id="185" name="【陸上競技場・野球場・球技場】&#10;一人当たり面積最小値テキスト"/>
        <xdr:cNvSpPr txBox="1"/>
      </xdr:nvSpPr>
      <xdr:spPr>
        <a:xfrm>
          <a:off x="105283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120831</xdr:rowOff>
    </xdr:from>
    <xdr:to>
      <xdr:col>55</xdr:col>
      <xdr:colOff>88900</xdr:colOff>
      <xdr:row>64</xdr:row>
      <xdr:rowOff>120831</xdr:rowOff>
    </xdr:to>
    <xdr:cxnSp macro="">
      <xdr:nvCxnSpPr>
        <xdr:cNvPr id="186" name="直線コネクタ 185"/>
        <xdr:cNvCxnSpPr/>
      </xdr:nvCxnSpPr>
      <xdr:spPr>
        <a:xfrm>
          <a:off x="10388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78939</xdr:rowOff>
    </xdr:from>
    <xdr:ext cx="469744" cy="259045"/>
    <xdr:sp macro="" textlink="">
      <xdr:nvSpPr>
        <xdr:cNvPr id="187" name="【陸上競技場・野球場・球技場】&#10;一人当たり面積最大値テキスト"/>
        <xdr:cNvSpPr txBox="1"/>
      </xdr:nvSpPr>
      <xdr:spPr>
        <a:xfrm>
          <a:off x="10528300" y="933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132262</xdr:rowOff>
    </xdr:from>
    <xdr:to>
      <xdr:col>55</xdr:col>
      <xdr:colOff>88900</xdr:colOff>
      <xdr:row>55</xdr:row>
      <xdr:rowOff>132262</xdr:rowOff>
    </xdr:to>
    <xdr:cxnSp macro="">
      <xdr:nvCxnSpPr>
        <xdr:cNvPr id="188" name="直線コネクタ 187"/>
        <xdr:cNvCxnSpPr/>
      </xdr:nvCxnSpPr>
      <xdr:spPr>
        <a:xfrm>
          <a:off x="10388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63517</xdr:rowOff>
    </xdr:from>
    <xdr:ext cx="469744" cy="259045"/>
    <xdr:sp macro="" textlink="">
      <xdr:nvSpPr>
        <xdr:cNvPr id="189" name="【陸上競技場・野球場・球技場】&#10;一人当たり面積平均値テキスト"/>
        <xdr:cNvSpPr txBox="1"/>
      </xdr:nvSpPr>
      <xdr:spPr>
        <a:xfrm>
          <a:off x="105283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90" name="フローチャート: 判断 189"/>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27577</xdr:rowOff>
    </xdr:from>
    <xdr:to>
      <xdr:col>50</xdr:col>
      <xdr:colOff>165100</xdr:colOff>
      <xdr:row>62</xdr:row>
      <xdr:rowOff>129177</xdr:rowOff>
    </xdr:to>
    <xdr:sp macro="" textlink="">
      <xdr:nvSpPr>
        <xdr:cNvPr id="191" name="フローチャート: 判断 190"/>
        <xdr:cNvSpPr/>
      </xdr:nvSpPr>
      <xdr:spPr>
        <a:xfrm>
          <a:off x="9588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110853</xdr:rowOff>
    </xdr:from>
    <xdr:to>
      <xdr:col>46</xdr:col>
      <xdr:colOff>38100</xdr:colOff>
      <xdr:row>64</xdr:row>
      <xdr:rowOff>41003</xdr:rowOff>
    </xdr:to>
    <xdr:sp macro="" textlink="">
      <xdr:nvSpPr>
        <xdr:cNvPr id="192" name="フローチャート: 判断 191"/>
        <xdr:cNvSpPr/>
      </xdr:nvSpPr>
      <xdr:spPr>
        <a:xfrm>
          <a:off x="8699500" y="1091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17780</xdr:rowOff>
    </xdr:from>
    <xdr:to>
      <xdr:col>55</xdr:col>
      <xdr:colOff>50800</xdr:colOff>
      <xdr:row>64</xdr:row>
      <xdr:rowOff>119380</xdr:rowOff>
    </xdr:to>
    <xdr:sp macro="" textlink="">
      <xdr:nvSpPr>
        <xdr:cNvPr id="198" name="楕円 197"/>
        <xdr:cNvSpPr/>
      </xdr:nvSpPr>
      <xdr:spPr>
        <a:xfrm>
          <a:off x="10426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104157</xdr:rowOff>
    </xdr:from>
    <xdr:ext cx="469744" cy="259045"/>
    <xdr:sp macro="" textlink="">
      <xdr:nvSpPr>
        <xdr:cNvPr id="199" name="【陸上競技場・野球場・球技場】&#10;一人当たり面積該当値テキスト"/>
        <xdr:cNvSpPr txBox="1"/>
      </xdr:nvSpPr>
      <xdr:spPr>
        <a:xfrm>
          <a:off x="105283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17780</xdr:rowOff>
    </xdr:from>
    <xdr:to>
      <xdr:col>50</xdr:col>
      <xdr:colOff>165100</xdr:colOff>
      <xdr:row>64</xdr:row>
      <xdr:rowOff>119380</xdr:rowOff>
    </xdr:to>
    <xdr:sp macro="" textlink="">
      <xdr:nvSpPr>
        <xdr:cNvPr id="200" name="楕円 199"/>
        <xdr:cNvSpPr/>
      </xdr:nvSpPr>
      <xdr:spPr>
        <a:xfrm>
          <a:off x="9588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68580</xdr:rowOff>
    </xdr:from>
    <xdr:to>
      <xdr:col>55</xdr:col>
      <xdr:colOff>0</xdr:colOff>
      <xdr:row>64</xdr:row>
      <xdr:rowOff>68580</xdr:rowOff>
    </xdr:to>
    <xdr:cxnSp macro="">
      <xdr:nvCxnSpPr>
        <xdr:cNvPr id="201" name="直線コネクタ 200"/>
        <xdr:cNvCxnSpPr/>
      </xdr:nvCxnSpPr>
      <xdr:spPr>
        <a:xfrm>
          <a:off x="9639300" y="1104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145704</xdr:rowOff>
    </xdr:from>
    <xdr:ext cx="469744" cy="259045"/>
    <xdr:sp macro="" textlink="">
      <xdr:nvSpPr>
        <xdr:cNvPr id="202" name="n_1aveValue【陸上競技場・野球場・球技場】&#10;一人当たり面積"/>
        <xdr:cNvSpPr txBox="1"/>
      </xdr:nvSpPr>
      <xdr:spPr>
        <a:xfrm>
          <a:off x="93917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57530</xdr:rowOff>
    </xdr:from>
    <xdr:ext cx="469744" cy="259045"/>
    <xdr:sp macro="" textlink="">
      <xdr:nvSpPr>
        <xdr:cNvPr id="203" name="n_2aveValue【陸上競技場・野球場・球技場】&#10;一人当たり面積"/>
        <xdr:cNvSpPr txBox="1"/>
      </xdr:nvSpPr>
      <xdr:spPr>
        <a:xfrm>
          <a:off x="8515427" y="1068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110507</xdr:rowOff>
    </xdr:from>
    <xdr:ext cx="469744" cy="259045"/>
    <xdr:sp macro="" textlink="">
      <xdr:nvSpPr>
        <xdr:cNvPr id="204" name="n_1mainValue【陸上競技場・野球場・球技場】&#10;一人当たり面積"/>
        <xdr:cNvSpPr txBox="1"/>
      </xdr:nvSpPr>
      <xdr:spPr>
        <a:xfrm>
          <a:off x="9391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6" name="正方形/長方形 205"/>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7" name="正方形/長方形 206"/>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8" name="正方形/長方形 207"/>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9" name="正方形/長方形 208"/>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64770</xdr:rowOff>
    </xdr:from>
    <xdr:to>
      <xdr:col>24</xdr:col>
      <xdr:colOff>62865</xdr:colOff>
      <xdr:row>86</xdr:row>
      <xdr:rowOff>47625</xdr:rowOff>
    </xdr:to>
    <xdr:cxnSp macro="">
      <xdr:nvCxnSpPr>
        <xdr:cNvPr id="227" name="直線コネクタ 226"/>
        <xdr:cNvCxnSpPr/>
      </xdr:nvCxnSpPr>
      <xdr:spPr>
        <a:xfrm flipV="1">
          <a:off x="4633595" y="13437870"/>
          <a:ext cx="127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51452</xdr:rowOff>
    </xdr:from>
    <xdr:ext cx="405111" cy="259045"/>
    <xdr:sp macro="" textlink="">
      <xdr:nvSpPr>
        <xdr:cNvPr id="228" name="【県民会館】&#10;有形固定資産減価償却率最小値テキスト"/>
        <xdr:cNvSpPr txBox="1"/>
      </xdr:nvSpPr>
      <xdr:spPr>
        <a:xfrm>
          <a:off x="46863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29" name="直線コネクタ 228"/>
        <xdr:cNvCxnSpPr/>
      </xdr:nvCxnSpPr>
      <xdr:spPr>
        <a:xfrm>
          <a:off x="4546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11447</xdr:rowOff>
    </xdr:from>
    <xdr:ext cx="405111" cy="259045"/>
    <xdr:sp macro="" textlink="">
      <xdr:nvSpPr>
        <xdr:cNvPr id="230" name="【県民会館】&#10;有形固定資産減価償却率最大値テキスト"/>
        <xdr:cNvSpPr txBox="1"/>
      </xdr:nvSpPr>
      <xdr:spPr>
        <a:xfrm>
          <a:off x="4686300"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231" name="直線コネクタ 230"/>
        <xdr:cNvCxnSpPr/>
      </xdr:nvCxnSpPr>
      <xdr:spPr>
        <a:xfrm>
          <a:off x="4546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163847</xdr:rowOff>
    </xdr:from>
    <xdr:ext cx="405111" cy="259045"/>
    <xdr:sp macro="" textlink="">
      <xdr:nvSpPr>
        <xdr:cNvPr id="232" name="【県民会館】&#10;有形固定資産減価償却率平均値テキスト"/>
        <xdr:cNvSpPr txBox="1"/>
      </xdr:nvSpPr>
      <xdr:spPr>
        <a:xfrm>
          <a:off x="46863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33" name="フローチャート: 判断 232"/>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36830</xdr:rowOff>
    </xdr:from>
    <xdr:to>
      <xdr:col>20</xdr:col>
      <xdr:colOff>38100</xdr:colOff>
      <xdr:row>83</xdr:row>
      <xdr:rowOff>138430</xdr:rowOff>
    </xdr:to>
    <xdr:sp macro="" textlink="">
      <xdr:nvSpPr>
        <xdr:cNvPr id="234" name="フローチャート: 判断 233"/>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114936</xdr:rowOff>
    </xdr:from>
    <xdr:to>
      <xdr:col>15</xdr:col>
      <xdr:colOff>101600</xdr:colOff>
      <xdr:row>83</xdr:row>
      <xdr:rowOff>45086</xdr:rowOff>
    </xdr:to>
    <xdr:sp macro="" textlink="">
      <xdr:nvSpPr>
        <xdr:cNvPr id="235" name="フローチャート: 判断 234"/>
        <xdr:cNvSpPr/>
      </xdr:nvSpPr>
      <xdr:spPr>
        <a:xfrm>
          <a:off x="2857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13970</xdr:rowOff>
    </xdr:from>
    <xdr:to>
      <xdr:col>24</xdr:col>
      <xdr:colOff>114300</xdr:colOff>
      <xdr:row>78</xdr:row>
      <xdr:rowOff>115570</xdr:rowOff>
    </xdr:to>
    <xdr:sp macro="" textlink="">
      <xdr:nvSpPr>
        <xdr:cNvPr id="241" name="楕円 240"/>
        <xdr:cNvSpPr/>
      </xdr:nvSpPr>
      <xdr:spPr>
        <a:xfrm>
          <a:off x="45847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138447</xdr:rowOff>
    </xdr:from>
    <xdr:ext cx="405111" cy="259045"/>
    <xdr:sp macro="" textlink="">
      <xdr:nvSpPr>
        <xdr:cNvPr id="242" name="【県民会館】&#10;有形固定資産減価償却率該当値テキスト"/>
        <xdr:cNvSpPr txBox="1"/>
      </xdr:nvSpPr>
      <xdr:spPr>
        <a:xfrm>
          <a:off x="4686300" y="1334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48261</xdr:rowOff>
    </xdr:from>
    <xdr:to>
      <xdr:col>20</xdr:col>
      <xdr:colOff>38100</xdr:colOff>
      <xdr:row>78</xdr:row>
      <xdr:rowOff>149861</xdr:rowOff>
    </xdr:to>
    <xdr:sp macro="" textlink="">
      <xdr:nvSpPr>
        <xdr:cNvPr id="243" name="楕円 242"/>
        <xdr:cNvSpPr/>
      </xdr:nvSpPr>
      <xdr:spPr>
        <a:xfrm>
          <a:off x="3746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64770</xdr:rowOff>
    </xdr:from>
    <xdr:to>
      <xdr:col>24</xdr:col>
      <xdr:colOff>63500</xdr:colOff>
      <xdr:row>78</xdr:row>
      <xdr:rowOff>99061</xdr:rowOff>
    </xdr:to>
    <xdr:cxnSp macro="">
      <xdr:nvCxnSpPr>
        <xdr:cNvPr id="244" name="直線コネクタ 243"/>
        <xdr:cNvCxnSpPr/>
      </xdr:nvCxnSpPr>
      <xdr:spPr>
        <a:xfrm flipV="1">
          <a:off x="3797300" y="134378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129557</xdr:rowOff>
    </xdr:from>
    <xdr:ext cx="405111" cy="259045"/>
    <xdr:sp macro="" textlink="">
      <xdr:nvSpPr>
        <xdr:cNvPr id="245" name="n_1aveValue【県民会館】&#10;有形固定資産減価償却率"/>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61613</xdr:rowOff>
    </xdr:from>
    <xdr:ext cx="405111" cy="259045"/>
    <xdr:sp macro="" textlink="">
      <xdr:nvSpPr>
        <xdr:cNvPr id="246" name="n_2aveValue【県民会館】&#10;有形固定資産減価償却率"/>
        <xdr:cNvSpPr txBox="1"/>
      </xdr:nvSpPr>
      <xdr:spPr>
        <a:xfrm>
          <a:off x="2705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166388</xdr:rowOff>
    </xdr:from>
    <xdr:ext cx="405111" cy="259045"/>
    <xdr:sp macro="" textlink="">
      <xdr:nvSpPr>
        <xdr:cNvPr id="247" name="n_1mainValue【県民会館】&#10;有形固定資産減価償却率"/>
        <xdr:cNvSpPr txBox="1"/>
      </xdr:nvSpPr>
      <xdr:spPr>
        <a:xfrm>
          <a:off x="35820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9" name="正方形/長方形 248"/>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0" name="正方形/長方形 249"/>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1" name="正方形/長方形 250"/>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2" name="正方形/長方形 251"/>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6" name="テキスト ボックス 25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6" name="テキスト ボックス 26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8" name="テキスト ボックス 26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38100</xdr:rowOff>
    </xdr:from>
    <xdr:to>
      <xdr:col>54</xdr:col>
      <xdr:colOff>189865</xdr:colOff>
      <xdr:row>86</xdr:row>
      <xdr:rowOff>70757</xdr:rowOff>
    </xdr:to>
    <xdr:cxnSp macro="">
      <xdr:nvCxnSpPr>
        <xdr:cNvPr id="272" name="直線コネクタ 271"/>
        <xdr:cNvCxnSpPr/>
      </xdr:nvCxnSpPr>
      <xdr:spPr>
        <a:xfrm flipV="1">
          <a:off x="10475595" y="13411200"/>
          <a:ext cx="127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74584</xdr:rowOff>
    </xdr:from>
    <xdr:ext cx="469744" cy="259045"/>
    <xdr:sp macro="" textlink="">
      <xdr:nvSpPr>
        <xdr:cNvPr id="273" name="【県民会館】&#10;一人当たり面積最小値テキスト"/>
        <xdr:cNvSpPr txBox="1"/>
      </xdr:nvSpPr>
      <xdr:spPr>
        <a:xfrm>
          <a:off x="105283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74" name="直線コネクタ 273"/>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156227</xdr:rowOff>
    </xdr:from>
    <xdr:ext cx="469744" cy="259045"/>
    <xdr:sp macro="" textlink="">
      <xdr:nvSpPr>
        <xdr:cNvPr id="275" name="【県民会館】&#10;一人当たり面積最大値テキスト"/>
        <xdr:cNvSpPr txBox="1"/>
      </xdr:nvSpPr>
      <xdr:spPr>
        <a:xfrm>
          <a:off x="10528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76" name="直線コネクタ 275"/>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42834</xdr:rowOff>
    </xdr:from>
    <xdr:ext cx="469744" cy="259045"/>
    <xdr:sp macro="" textlink="">
      <xdr:nvSpPr>
        <xdr:cNvPr id="277" name="【県民会館】&#10;一人当たり面積平均値テキスト"/>
        <xdr:cNvSpPr txBox="1"/>
      </xdr:nvSpPr>
      <xdr:spPr>
        <a:xfrm>
          <a:off x="10528300" y="1393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278" name="フローチャート: 判断 277"/>
        <xdr:cNvSpPr/>
      </xdr:nvSpPr>
      <xdr:spPr>
        <a:xfrm>
          <a:off x="10426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19957</xdr:rowOff>
    </xdr:from>
    <xdr:to>
      <xdr:col>50</xdr:col>
      <xdr:colOff>165100</xdr:colOff>
      <xdr:row>82</xdr:row>
      <xdr:rowOff>121557</xdr:rowOff>
    </xdr:to>
    <xdr:sp macro="" textlink="">
      <xdr:nvSpPr>
        <xdr:cNvPr id="279" name="フローチャート: 判断 278"/>
        <xdr:cNvSpPr/>
      </xdr:nvSpPr>
      <xdr:spPr>
        <a:xfrm>
          <a:off x="9588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280" name="フローチャート: 判断 279"/>
        <xdr:cNvSpPr/>
      </xdr:nvSpPr>
      <xdr:spPr>
        <a:xfrm>
          <a:off x="8699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286" name="楕円 285"/>
        <xdr:cNvSpPr/>
      </xdr:nvSpPr>
      <xdr:spPr>
        <a:xfrm>
          <a:off x="10426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55534</xdr:rowOff>
    </xdr:from>
    <xdr:ext cx="469744" cy="259045"/>
    <xdr:sp macro="" textlink="">
      <xdr:nvSpPr>
        <xdr:cNvPr id="287" name="【県民会館】&#10;一人当たり面積該当値テキスト"/>
        <xdr:cNvSpPr txBox="1"/>
      </xdr:nvSpPr>
      <xdr:spPr>
        <a:xfrm>
          <a:off x="105283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77107</xdr:rowOff>
    </xdr:from>
    <xdr:to>
      <xdr:col>50</xdr:col>
      <xdr:colOff>165100</xdr:colOff>
      <xdr:row>84</xdr:row>
      <xdr:rowOff>7257</xdr:rowOff>
    </xdr:to>
    <xdr:sp macro="" textlink="">
      <xdr:nvSpPr>
        <xdr:cNvPr id="288" name="楕円 287"/>
        <xdr:cNvSpPr/>
      </xdr:nvSpPr>
      <xdr:spPr>
        <a:xfrm>
          <a:off x="958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127907</xdr:rowOff>
    </xdr:from>
    <xdr:to>
      <xdr:col>55</xdr:col>
      <xdr:colOff>0</xdr:colOff>
      <xdr:row>83</xdr:row>
      <xdr:rowOff>127907</xdr:rowOff>
    </xdr:to>
    <xdr:cxnSp macro="">
      <xdr:nvCxnSpPr>
        <xdr:cNvPr id="289" name="直線コネクタ 288"/>
        <xdr:cNvCxnSpPr/>
      </xdr:nvCxnSpPr>
      <xdr:spPr>
        <a:xfrm>
          <a:off x="9639300" y="1435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138084</xdr:rowOff>
    </xdr:from>
    <xdr:ext cx="469744" cy="259045"/>
    <xdr:sp macro="" textlink="">
      <xdr:nvSpPr>
        <xdr:cNvPr id="290" name="n_1aveValue【県民会館】&#10;一人当たり面積"/>
        <xdr:cNvSpPr txBox="1"/>
      </xdr:nvSpPr>
      <xdr:spPr>
        <a:xfrm>
          <a:off x="9391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291" name="n_2aveValue【県民会館】&#10;一人当たり面積"/>
        <xdr:cNvSpPr txBox="1"/>
      </xdr:nvSpPr>
      <xdr:spPr>
        <a:xfrm>
          <a:off x="8515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169834</xdr:rowOff>
    </xdr:from>
    <xdr:ext cx="469744" cy="259045"/>
    <xdr:sp macro="" textlink="">
      <xdr:nvSpPr>
        <xdr:cNvPr id="292" name="n_1mainValue【県民会館】&#10;一人当たり面積"/>
        <xdr:cNvSpPr txBox="1"/>
      </xdr:nvSpPr>
      <xdr:spPr>
        <a:xfrm>
          <a:off x="9391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4" name="正方形/長方形 293"/>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5" name="正方形/長方形 294"/>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6" name="正方形/長方形 295"/>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7" name="正方形/長方形 296"/>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1" name="直線コネクタ 30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2" name="テキスト ボックス 30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3" name="直線コネクタ 30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4" name="テキスト ボックス 30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5" name="直線コネクタ 30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6" name="テキスト ボックス 30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7" name="直線コネクタ 30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8" name="テキスト ボックス 30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9" name="直線コネクタ 30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0" name="テキスト ボックス 30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1" name="直線コネクタ 31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2" name="テキスト ボックス 31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3"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133350</xdr:rowOff>
    </xdr:to>
    <xdr:cxnSp macro="">
      <xdr:nvCxnSpPr>
        <xdr:cNvPr id="314" name="直線コネクタ 313"/>
        <xdr:cNvCxnSpPr/>
      </xdr:nvCxnSpPr>
      <xdr:spPr>
        <a:xfrm flipV="1">
          <a:off x="4633595" y="17131664"/>
          <a:ext cx="127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137177</xdr:rowOff>
    </xdr:from>
    <xdr:ext cx="405111" cy="259045"/>
    <xdr:sp macro="" textlink="">
      <xdr:nvSpPr>
        <xdr:cNvPr id="315" name="【保健所】&#10;有形固定資産減価償却率最小値テキスト"/>
        <xdr:cNvSpPr txBox="1"/>
      </xdr:nvSpPr>
      <xdr:spPr>
        <a:xfrm>
          <a:off x="46863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16" name="直線コネクタ 315"/>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17" name="【保健所】&#10;有形固定資産減価償却率最大値テキスト"/>
        <xdr:cNvSpPr txBox="1"/>
      </xdr:nvSpPr>
      <xdr:spPr>
        <a:xfrm>
          <a:off x="46863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18" name="直線コネクタ 317"/>
        <xdr:cNvCxnSpPr/>
      </xdr:nvCxnSpPr>
      <xdr:spPr>
        <a:xfrm>
          <a:off x="4546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137177</xdr:rowOff>
    </xdr:from>
    <xdr:ext cx="405111" cy="259045"/>
    <xdr:sp macro="" textlink="">
      <xdr:nvSpPr>
        <xdr:cNvPr id="319" name="【保健所】&#10;有形固定資産減価償却率平均値テキスト"/>
        <xdr:cNvSpPr txBox="1"/>
      </xdr:nvSpPr>
      <xdr:spPr>
        <a:xfrm>
          <a:off x="4686300" y="1762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320" name="フローチャート: 判断 319"/>
        <xdr:cNvSpPr/>
      </xdr:nvSpPr>
      <xdr:spPr>
        <a:xfrm>
          <a:off x="45847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53975</xdr:rowOff>
    </xdr:from>
    <xdr:to>
      <xdr:col>20</xdr:col>
      <xdr:colOff>38100</xdr:colOff>
      <xdr:row>102</xdr:row>
      <xdr:rowOff>155575</xdr:rowOff>
    </xdr:to>
    <xdr:sp macro="" textlink="">
      <xdr:nvSpPr>
        <xdr:cNvPr id="321" name="フローチャート: 判断 320"/>
        <xdr:cNvSpPr/>
      </xdr:nvSpPr>
      <xdr:spPr>
        <a:xfrm>
          <a:off x="3746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164464</xdr:rowOff>
    </xdr:from>
    <xdr:to>
      <xdr:col>15</xdr:col>
      <xdr:colOff>101600</xdr:colOff>
      <xdr:row>103</xdr:row>
      <xdr:rowOff>94614</xdr:rowOff>
    </xdr:to>
    <xdr:sp macro="" textlink="">
      <xdr:nvSpPr>
        <xdr:cNvPr id="322" name="フローチャート: 判断 321"/>
        <xdr:cNvSpPr/>
      </xdr:nvSpPr>
      <xdr:spPr>
        <a:xfrm>
          <a:off x="2857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95886</xdr:rowOff>
    </xdr:from>
    <xdr:to>
      <xdr:col>24</xdr:col>
      <xdr:colOff>114300</xdr:colOff>
      <xdr:row>102</xdr:row>
      <xdr:rowOff>26036</xdr:rowOff>
    </xdr:to>
    <xdr:sp macro="" textlink="">
      <xdr:nvSpPr>
        <xdr:cNvPr id="328" name="楕円 327"/>
        <xdr:cNvSpPr/>
      </xdr:nvSpPr>
      <xdr:spPr>
        <a:xfrm>
          <a:off x="45847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118763</xdr:rowOff>
    </xdr:from>
    <xdr:ext cx="405111" cy="259045"/>
    <xdr:sp macro="" textlink="">
      <xdr:nvSpPr>
        <xdr:cNvPr id="329" name="【保健所】&#10;有形固定資産減価償却率該当値テキスト"/>
        <xdr:cNvSpPr txBox="1"/>
      </xdr:nvSpPr>
      <xdr:spPr>
        <a:xfrm>
          <a:off x="4686300"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135889</xdr:rowOff>
    </xdr:from>
    <xdr:to>
      <xdr:col>20</xdr:col>
      <xdr:colOff>38100</xdr:colOff>
      <xdr:row>102</xdr:row>
      <xdr:rowOff>66039</xdr:rowOff>
    </xdr:to>
    <xdr:sp macro="" textlink="">
      <xdr:nvSpPr>
        <xdr:cNvPr id="330" name="楕円 329"/>
        <xdr:cNvSpPr/>
      </xdr:nvSpPr>
      <xdr:spPr>
        <a:xfrm>
          <a:off x="3746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146686</xdr:rowOff>
    </xdr:from>
    <xdr:to>
      <xdr:col>24</xdr:col>
      <xdr:colOff>63500</xdr:colOff>
      <xdr:row>102</xdr:row>
      <xdr:rowOff>15239</xdr:rowOff>
    </xdr:to>
    <xdr:cxnSp macro="">
      <xdr:nvCxnSpPr>
        <xdr:cNvPr id="331" name="直線コネクタ 330"/>
        <xdr:cNvCxnSpPr/>
      </xdr:nvCxnSpPr>
      <xdr:spPr>
        <a:xfrm flipV="1">
          <a:off x="3797300" y="174631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146702</xdr:rowOff>
    </xdr:from>
    <xdr:ext cx="405111" cy="259045"/>
    <xdr:sp macro="" textlink="">
      <xdr:nvSpPr>
        <xdr:cNvPr id="332" name="n_1aveValue【保健所】&#10;有形固定資産減価償却率"/>
        <xdr:cNvSpPr txBox="1"/>
      </xdr:nvSpPr>
      <xdr:spPr>
        <a:xfrm>
          <a:off x="3582044" y="1763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111141</xdr:rowOff>
    </xdr:from>
    <xdr:ext cx="405111" cy="259045"/>
    <xdr:sp macro="" textlink="">
      <xdr:nvSpPr>
        <xdr:cNvPr id="333" name="n_2aveValue【保健所】&#10;有形固定資産減価償却率"/>
        <xdr:cNvSpPr txBox="1"/>
      </xdr:nvSpPr>
      <xdr:spPr>
        <a:xfrm>
          <a:off x="2705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82566</xdr:rowOff>
    </xdr:from>
    <xdr:ext cx="405111" cy="259045"/>
    <xdr:sp macro="" textlink="">
      <xdr:nvSpPr>
        <xdr:cNvPr id="334" name="n_1mainValue【保健所】&#10;有形固定資産減価償却率"/>
        <xdr:cNvSpPr txBox="1"/>
      </xdr:nvSpPr>
      <xdr:spPr>
        <a:xfrm>
          <a:off x="35820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6" name="正方形/長方形 335"/>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7" name="正方形/長方形 336"/>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8" name="正方形/長方形 337"/>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9" name="正方形/長方形 338"/>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43" name="テキスト ボックス 34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44" name="直線コネクタ 3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5" name="テキスト ボックス 3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6" name="直線コネクタ 3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7" name="テキスト ボックス 3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8" name="直線コネクタ 3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9" name="テキスト ボックス 3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0" name="直線コネクタ 3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1" name="テキスト ボックス 3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167639</xdr:rowOff>
    </xdr:from>
    <xdr:to>
      <xdr:col>54</xdr:col>
      <xdr:colOff>189865</xdr:colOff>
      <xdr:row>108</xdr:row>
      <xdr:rowOff>167639</xdr:rowOff>
    </xdr:to>
    <xdr:cxnSp macro="">
      <xdr:nvCxnSpPr>
        <xdr:cNvPr id="355" name="直線コネクタ 354"/>
        <xdr:cNvCxnSpPr/>
      </xdr:nvCxnSpPr>
      <xdr:spPr>
        <a:xfrm flipV="1">
          <a:off x="10475595" y="17312639"/>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56" name="【保健所】&#10;一人当たり面積最小値テキスト"/>
        <xdr:cNvSpPr txBox="1"/>
      </xdr:nvSpPr>
      <xdr:spPr>
        <a:xfrm>
          <a:off x="105283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57" name="直線コネクタ 356"/>
        <xdr:cNvCxnSpPr/>
      </xdr:nvCxnSpPr>
      <xdr:spPr>
        <a:xfrm>
          <a:off x="10388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114316</xdr:rowOff>
    </xdr:from>
    <xdr:ext cx="469744" cy="259045"/>
    <xdr:sp macro="" textlink="">
      <xdr:nvSpPr>
        <xdr:cNvPr id="358" name="【保健所】&#10;一人当たり面積最大値テキスト"/>
        <xdr:cNvSpPr txBox="1"/>
      </xdr:nvSpPr>
      <xdr:spPr>
        <a:xfrm>
          <a:off x="105283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59" name="直線コネクタ 358"/>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25416</xdr:rowOff>
    </xdr:from>
    <xdr:ext cx="469744" cy="259045"/>
    <xdr:sp macro="" textlink="">
      <xdr:nvSpPr>
        <xdr:cNvPr id="360" name="【保健所】&#10;一人当たり面積平均値テキスト"/>
        <xdr:cNvSpPr txBox="1"/>
      </xdr:nvSpPr>
      <xdr:spPr>
        <a:xfrm>
          <a:off x="105283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61" name="フローチャート: 判断 360"/>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62" name="フローチャート: 判断 361"/>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363" name="フローチャート: 判断 362"/>
        <xdr:cNvSpPr/>
      </xdr:nvSpPr>
      <xdr:spPr>
        <a:xfrm>
          <a:off x="8699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69" name="楕円 368"/>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83838</xdr:rowOff>
    </xdr:from>
    <xdr:ext cx="469744" cy="259045"/>
    <xdr:sp macro="" textlink="">
      <xdr:nvSpPr>
        <xdr:cNvPr id="370" name="【保健所】&#10;一人当たり面積該当値テキスト"/>
        <xdr:cNvSpPr txBox="1"/>
      </xdr:nvSpPr>
      <xdr:spPr>
        <a:xfrm>
          <a:off x="105283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371" name="楕円 370"/>
        <xdr:cNvSpPr/>
      </xdr:nvSpPr>
      <xdr:spPr>
        <a:xfrm>
          <a:off x="958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108</xdr:row>
      <xdr:rowOff>76200</xdr:rowOff>
    </xdr:to>
    <xdr:cxnSp macro="">
      <xdr:nvCxnSpPr>
        <xdr:cNvPr id="372" name="直線コネクタ 371"/>
        <xdr:cNvCxnSpPr/>
      </xdr:nvCxnSpPr>
      <xdr:spPr>
        <a:xfrm flipV="1">
          <a:off x="9639300" y="185013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373" name="n_1aveValue【保健所】&#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52088</xdr:rowOff>
    </xdr:from>
    <xdr:ext cx="469744" cy="259045"/>
    <xdr:sp macro="" textlink="">
      <xdr:nvSpPr>
        <xdr:cNvPr id="374" name="n_2aveValue【保健所】&#10;一人当たり面積"/>
        <xdr:cNvSpPr txBox="1"/>
      </xdr:nvSpPr>
      <xdr:spPr>
        <a:xfrm>
          <a:off x="8515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375" name="n_1mainValue【保健所】&#10;一人当たり面積"/>
        <xdr:cNvSpPr txBox="1"/>
      </xdr:nvSpPr>
      <xdr:spPr>
        <a:xfrm>
          <a:off x="9391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7" name="正方形/長方形 376"/>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8" name="正方形/長方形 377"/>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9" name="正方形/長方形 378"/>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0" name="正方形/長方形 379"/>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4" name="テキスト ボックス 38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5" name="直線コネクタ 38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6" name="テキスト ボックス 38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7" name="直線コネクタ 38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8" name="テキスト ボックス 38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9" name="直線コネクタ 38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0" name="テキスト ボックス 38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1" name="直線コネクタ 39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2" name="テキスト ボックス 39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103632</xdr:rowOff>
    </xdr:from>
    <xdr:to>
      <xdr:col>85</xdr:col>
      <xdr:colOff>126364</xdr:colOff>
      <xdr:row>42</xdr:row>
      <xdr:rowOff>71628</xdr:rowOff>
    </xdr:to>
    <xdr:cxnSp macro="">
      <xdr:nvCxnSpPr>
        <xdr:cNvPr id="396" name="直線コネクタ 395"/>
        <xdr:cNvCxnSpPr/>
      </xdr:nvCxnSpPr>
      <xdr:spPr>
        <a:xfrm flipV="1">
          <a:off x="16317595" y="5932932"/>
          <a:ext cx="1269"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75455</xdr:rowOff>
    </xdr:from>
    <xdr:ext cx="405111" cy="259045"/>
    <xdr:sp macro="" textlink="">
      <xdr:nvSpPr>
        <xdr:cNvPr id="397" name="【試験研究機関】&#10;有形固定資産減価償却率最小値テキスト"/>
        <xdr:cNvSpPr txBox="1"/>
      </xdr:nvSpPr>
      <xdr:spPr>
        <a:xfrm>
          <a:off x="16370300" y="727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71628</xdr:rowOff>
    </xdr:from>
    <xdr:to>
      <xdr:col>86</xdr:col>
      <xdr:colOff>25400</xdr:colOff>
      <xdr:row>42</xdr:row>
      <xdr:rowOff>71628</xdr:rowOff>
    </xdr:to>
    <xdr:cxnSp macro="">
      <xdr:nvCxnSpPr>
        <xdr:cNvPr id="398" name="直線コネクタ 397"/>
        <xdr:cNvCxnSpPr/>
      </xdr:nvCxnSpPr>
      <xdr:spPr>
        <a:xfrm>
          <a:off x="16230600" y="727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50309</xdr:rowOff>
    </xdr:from>
    <xdr:ext cx="405111" cy="259045"/>
    <xdr:sp macro="" textlink="">
      <xdr:nvSpPr>
        <xdr:cNvPr id="399" name="【試験研究機関】&#10;有形固定資産減価償却率最大値テキスト"/>
        <xdr:cNvSpPr txBox="1"/>
      </xdr:nvSpPr>
      <xdr:spPr>
        <a:xfrm>
          <a:off x="16370300" y="570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103632</xdr:rowOff>
    </xdr:from>
    <xdr:to>
      <xdr:col>86</xdr:col>
      <xdr:colOff>25400</xdr:colOff>
      <xdr:row>34</xdr:row>
      <xdr:rowOff>103632</xdr:rowOff>
    </xdr:to>
    <xdr:cxnSp macro="">
      <xdr:nvCxnSpPr>
        <xdr:cNvPr id="400" name="直線コネクタ 399"/>
        <xdr:cNvCxnSpPr/>
      </xdr:nvCxnSpPr>
      <xdr:spPr>
        <a:xfrm>
          <a:off x="16230600" y="593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65549</xdr:rowOff>
    </xdr:from>
    <xdr:ext cx="405111" cy="259045"/>
    <xdr:sp macro="" textlink="">
      <xdr:nvSpPr>
        <xdr:cNvPr id="401" name="【試験研究機関】&#10;有形固定資産減価償却率平均値テキスト"/>
        <xdr:cNvSpPr txBox="1"/>
      </xdr:nvSpPr>
      <xdr:spPr>
        <a:xfrm>
          <a:off x="163703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402" name="フローチャート: 判断 401"/>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135128</xdr:rowOff>
    </xdr:from>
    <xdr:to>
      <xdr:col>81</xdr:col>
      <xdr:colOff>101600</xdr:colOff>
      <xdr:row>37</xdr:row>
      <xdr:rowOff>65278</xdr:rowOff>
    </xdr:to>
    <xdr:sp macro="" textlink="">
      <xdr:nvSpPr>
        <xdr:cNvPr id="403" name="フローチャート: 判断 402"/>
        <xdr:cNvSpPr/>
      </xdr:nvSpPr>
      <xdr:spPr>
        <a:xfrm>
          <a:off x="15430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404" name="フローチャート: 判断 403"/>
        <xdr:cNvSpPr/>
      </xdr:nvSpPr>
      <xdr:spPr>
        <a:xfrm>
          <a:off x="14541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52832</xdr:rowOff>
    </xdr:from>
    <xdr:to>
      <xdr:col>85</xdr:col>
      <xdr:colOff>177800</xdr:colOff>
      <xdr:row>34</xdr:row>
      <xdr:rowOff>154432</xdr:rowOff>
    </xdr:to>
    <xdr:sp macro="" textlink="">
      <xdr:nvSpPr>
        <xdr:cNvPr id="410" name="楕円 409"/>
        <xdr:cNvSpPr/>
      </xdr:nvSpPr>
      <xdr:spPr>
        <a:xfrm>
          <a:off x="16268700" y="5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5859</xdr:rowOff>
    </xdr:from>
    <xdr:ext cx="405111" cy="259045"/>
    <xdr:sp macro="" textlink="">
      <xdr:nvSpPr>
        <xdr:cNvPr id="411" name="【試験研究機関】&#10;有形固定資産減価償却率該当値テキスト"/>
        <xdr:cNvSpPr txBox="1"/>
      </xdr:nvSpPr>
      <xdr:spPr>
        <a:xfrm>
          <a:off x="16370300" y="5835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148844</xdr:rowOff>
    </xdr:from>
    <xdr:to>
      <xdr:col>81</xdr:col>
      <xdr:colOff>101600</xdr:colOff>
      <xdr:row>35</xdr:row>
      <xdr:rowOff>78994</xdr:rowOff>
    </xdr:to>
    <xdr:sp macro="" textlink="">
      <xdr:nvSpPr>
        <xdr:cNvPr id="412" name="楕円 411"/>
        <xdr:cNvSpPr/>
      </xdr:nvSpPr>
      <xdr:spPr>
        <a:xfrm>
          <a:off x="15430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103632</xdr:rowOff>
    </xdr:from>
    <xdr:to>
      <xdr:col>85</xdr:col>
      <xdr:colOff>127000</xdr:colOff>
      <xdr:row>35</xdr:row>
      <xdr:rowOff>28194</xdr:rowOff>
    </xdr:to>
    <xdr:cxnSp macro="">
      <xdr:nvCxnSpPr>
        <xdr:cNvPr id="413" name="直線コネクタ 412"/>
        <xdr:cNvCxnSpPr/>
      </xdr:nvCxnSpPr>
      <xdr:spPr>
        <a:xfrm flipV="1">
          <a:off x="15481300" y="59329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56405</xdr:rowOff>
    </xdr:from>
    <xdr:ext cx="405111" cy="259045"/>
    <xdr:sp macro="" textlink="">
      <xdr:nvSpPr>
        <xdr:cNvPr id="414" name="n_1aveValue【試験研究機関】&#10;有形固定資産減価償却率"/>
        <xdr:cNvSpPr txBox="1"/>
      </xdr:nvSpPr>
      <xdr:spPr>
        <a:xfrm>
          <a:off x="152660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47515</xdr:rowOff>
    </xdr:from>
    <xdr:ext cx="405111" cy="259045"/>
    <xdr:sp macro="" textlink="">
      <xdr:nvSpPr>
        <xdr:cNvPr id="415" name="n_2aveValue【試験研究機関】&#10;有形固定資産減価償却率"/>
        <xdr:cNvSpPr txBox="1"/>
      </xdr:nvSpPr>
      <xdr:spPr>
        <a:xfrm>
          <a:off x="143897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95521</xdr:rowOff>
    </xdr:from>
    <xdr:ext cx="405111" cy="259045"/>
    <xdr:sp macro="" textlink="">
      <xdr:nvSpPr>
        <xdr:cNvPr id="416" name="n_1mainValue【試験研究機関】&#10;有形固定資産減価償却率"/>
        <xdr:cNvSpPr txBox="1"/>
      </xdr:nvSpPr>
      <xdr:spPr>
        <a:xfrm>
          <a:off x="152660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8" name="正方形/長方形 417"/>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9" name="正方形/長方形 418"/>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0" name="正方形/長方形 419"/>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1" name="正方形/長方形 420"/>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440" name="直線コネクタ 439"/>
        <xdr:cNvCxnSpPr/>
      </xdr:nvCxnSpPr>
      <xdr:spPr>
        <a:xfrm flipV="1">
          <a:off x="22159595" y="5780314"/>
          <a:ext cx="1269"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41" name="【試験研究機関】&#10;一人当たり面積最小値テキスト"/>
        <xdr:cNvSpPr txBox="1"/>
      </xdr:nvSpPr>
      <xdr:spPr>
        <a:xfrm>
          <a:off x="22212300"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42" name="直線コネクタ 441"/>
        <xdr:cNvCxnSpPr/>
      </xdr:nvCxnSpPr>
      <xdr:spPr>
        <a:xfrm>
          <a:off x="22072600" y="718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443" name="【試験研究機関】&#10;一人当たり面積最大値テキスト"/>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444" name="直線コネクタ 443"/>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94541</xdr:rowOff>
    </xdr:from>
    <xdr:ext cx="469744" cy="259045"/>
    <xdr:sp macro="" textlink="">
      <xdr:nvSpPr>
        <xdr:cNvPr id="445" name="【試験研究機関】&#10;一人当たり面積平均値テキスト"/>
        <xdr:cNvSpPr txBox="1"/>
      </xdr:nvSpPr>
      <xdr:spPr>
        <a:xfrm>
          <a:off x="22212300" y="626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71664</xdr:rowOff>
    </xdr:from>
    <xdr:to>
      <xdr:col>116</xdr:col>
      <xdr:colOff>114300</xdr:colOff>
      <xdr:row>38</xdr:row>
      <xdr:rowOff>1814</xdr:rowOff>
    </xdr:to>
    <xdr:sp macro="" textlink="">
      <xdr:nvSpPr>
        <xdr:cNvPr id="446" name="フローチャート: 判断 445"/>
        <xdr:cNvSpPr/>
      </xdr:nvSpPr>
      <xdr:spPr>
        <a:xfrm>
          <a:off x="221107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47" name="フローチャート: 判断 446"/>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98878</xdr:rowOff>
    </xdr:from>
    <xdr:to>
      <xdr:col>107</xdr:col>
      <xdr:colOff>101600</xdr:colOff>
      <xdr:row>40</xdr:row>
      <xdr:rowOff>29028</xdr:rowOff>
    </xdr:to>
    <xdr:sp macro="" textlink="">
      <xdr:nvSpPr>
        <xdr:cNvPr id="448" name="フローチャート: 判断 447"/>
        <xdr:cNvSpPr/>
      </xdr:nvSpPr>
      <xdr:spPr>
        <a:xfrm>
          <a:off x="20383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454" name="楕円 453"/>
        <xdr:cNvSpPr/>
      </xdr:nvSpPr>
      <xdr:spPr>
        <a:xfrm>
          <a:off x="221107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131734</xdr:rowOff>
    </xdr:from>
    <xdr:ext cx="469744" cy="259045"/>
    <xdr:sp macro="" textlink="">
      <xdr:nvSpPr>
        <xdr:cNvPr id="455" name="【試験研究機関】&#10;一人当たり面積該当値テキスト"/>
        <xdr:cNvSpPr txBox="1"/>
      </xdr:nvSpPr>
      <xdr:spPr>
        <a:xfrm>
          <a:off x="22212300" y="681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164193</xdr:rowOff>
    </xdr:from>
    <xdr:to>
      <xdr:col>112</xdr:col>
      <xdr:colOff>38100</xdr:colOff>
      <xdr:row>40</xdr:row>
      <xdr:rowOff>94343</xdr:rowOff>
    </xdr:to>
    <xdr:sp macro="" textlink="">
      <xdr:nvSpPr>
        <xdr:cNvPr id="456" name="楕円 455"/>
        <xdr:cNvSpPr/>
      </xdr:nvSpPr>
      <xdr:spPr>
        <a:xfrm>
          <a:off x="2127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32657</xdr:rowOff>
    </xdr:from>
    <xdr:to>
      <xdr:col>116</xdr:col>
      <xdr:colOff>63500</xdr:colOff>
      <xdr:row>40</xdr:row>
      <xdr:rowOff>43543</xdr:rowOff>
    </xdr:to>
    <xdr:cxnSp macro="">
      <xdr:nvCxnSpPr>
        <xdr:cNvPr id="457" name="直線コネクタ 456"/>
        <xdr:cNvCxnSpPr/>
      </xdr:nvCxnSpPr>
      <xdr:spPr>
        <a:xfrm flipV="1">
          <a:off x="21323300" y="689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102705</xdr:rowOff>
    </xdr:from>
    <xdr:ext cx="469744" cy="259045"/>
    <xdr:sp macro="" textlink="">
      <xdr:nvSpPr>
        <xdr:cNvPr id="458" name="n_1aveValue【試験研究機関】&#10;一人当たり面積"/>
        <xdr:cNvSpPr txBox="1"/>
      </xdr:nvSpPr>
      <xdr:spPr>
        <a:xfrm>
          <a:off x="210757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45555</xdr:rowOff>
    </xdr:from>
    <xdr:ext cx="469744" cy="259045"/>
    <xdr:sp macro="" textlink="">
      <xdr:nvSpPr>
        <xdr:cNvPr id="459" name="n_2aveValue【試験研究機関】&#10;一人当たり面積"/>
        <xdr:cNvSpPr txBox="1"/>
      </xdr:nvSpPr>
      <xdr:spPr>
        <a:xfrm>
          <a:off x="20199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85470</xdr:rowOff>
    </xdr:from>
    <xdr:ext cx="469744" cy="259045"/>
    <xdr:sp macro="" textlink="">
      <xdr:nvSpPr>
        <xdr:cNvPr id="460" name="n_1mainValue【試験研究機関】&#10;一人当たり面積"/>
        <xdr:cNvSpPr txBox="1"/>
      </xdr:nvSpPr>
      <xdr:spPr>
        <a:xfrm>
          <a:off x="21075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2" name="正方形/長方形 461"/>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3" name="正方形/長方形 462"/>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64" name="正方形/長方形 463"/>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65" name="正方形/長方形 464"/>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0" name="直線コネクタ 4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1" name="テキスト ボックス 4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2" name="直線コネクタ 4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3" name="テキスト ボックス 4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4" name="直線コネクタ 4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5" name="テキスト ボックス 4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6" name="直線コネクタ 4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7" name="テキスト ボックス 47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9" name="テキスト ボックス 4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62</xdr:row>
      <xdr:rowOff>45720</xdr:rowOff>
    </xdr:to>
    <xdr:cxnSp macro="">
      <xdr:nvCxnSpPr>
        <xdr:cNvPr id="481" name="直線コネクタ 480"/>
        <xdr:cNvCxnSpPr/>
      </xdr:nvCxnSpPr>
      <xdr:spPr>
        <a:xfrm flipV="1">
          <a:off x="16317595" y="9614916"/>
          <a:ext cx="1269"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49547</xdr:rowOff>
    </xdr:from>
    <xdr:ext cx="405111" cy="259045"/>
    <xdr:sp macro="" textlink="">
      <xdr:nvSpPr>
        <xdr:cNvPr id="482" name="【警察施設】&#10;有形固定資産減価償却率最小値テキスト"/>
        <xdr:cNvSpPr txBox="1"/>
      </xdr:nvSpPr>
      <xdr:spPr>
        <a:xfrm>
          <a:off x="163703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483" name="直線コネクタ 482"/>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484" name="【警察施設】&#10;有形固定資産減価償却率最大値テキスト"/>
        <xdr:cNvSpPr txBox="1"/>
      </xdr:nvSpPr>
      <xdr:spPr>
        <a:xfrm>
          <a:off x="16370300" y="9390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485" name="直線コネクタ 484"/>
        <xdr:cNvCxnSpPr/>
      </xdr:nvCxnSpPr>
      <xdr:spPr>
        <a:xfrm>
          <a:off x="16230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1795</xdr:rowOff>
    </xdr:from>
    <xdr:ext cx="405111" cy="259045"/>
    <xdr:sp macro="" textlink="">
      <xdr:nvSpPr>
        <xdr:cNvPr id="486" name="【警察施設】&#10;有形固定資産減価償却率平均値テキスト"/>
        <xdr:cNvSpPr txBox="1"/>
      </xdr:nvSpPr>
      <xdr:spPr>
        <a:xfrm>
          <a:off x="16370300" y="994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487" name="フローチャート: 判断 486"/>
        <xdr:cNvSpPr/>
      </xdr:nvSpPr>
      <xdr:spPr>
        <a:xfrm>
          <a:off x="162687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72644</xdr:rowOff>
    </xdr:from>
    <xdr:to>
      <xdr:col>81</xdr:col>
      <xdr:colOff>101600</xdr:colOff>
      <xdr:row>59</xdr:row>
      <xdr:rowOff>2794</xdr:rowOff>
    </xdr:to>
    <xdr:sp macro="" textlink="">
      <xdr:nvSpPr>
        <xdr:cNvPr id="488" name="フローチャート: 判断 487"/>
        <xdr:cNvSpPr/>
      </xdr:nvSpPr>
      <xdr:spPr>
        <a:xfrm>
          <a:off x="15430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106934</xdr:rowOff>
    </xdr:from>
    <xdr:to>
      <xdr:col>76</xdr:col>
      <xdr:colOff>165100</xdr:colOff>
      <xdr:row>56</xdr:row>
      <xdr:rowOff>37084</xdr:rowOff>
    </xdr:to>
    <xdr:sp macro="" textlink="">
      <xdr:nvSpPr>
        <xdr:cNvPr id="489" name="フローチャート: 判断 488"/>
        <xdr:cNvSpPr/>
      </xdr:nvSpPr>
      <xdr:spPr>
        <a:xfrm>
          <a:off x="14541500" y="95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49784</xdr:rowOff>
    </xdr:from>
    <xdr:to>
      <xdr:col>85</xdr:col>
      <xdr:colOff>177800</xdr:colOff>
      <xdr:row>60</xdr:row>
      <xdr:rowOff>151384</xdr:rowOff>
    </xdr:to>
    <xdr:sp macro="" textlink="">
      <xdr:nvSpPr>
        <xdr:cNvPr id="495" name="楕円 494"/>
        <xdr:cNvSpPr/>
      </xdr:nvSpPr>
      <xdr:spPr>
        <a:xfrm>
          <a:off x="16268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28211</xdr:rowOff>
    </xdr:from>
    <xdr:ext cx="405111" cy="259045"/>
    <xdr:sp macro="" textlink="">
      <xdr:nvSpPr>
        <xdr:cNvPr id="496" name="【警察施設】&#10;有形固定資産減価償却率該当値テキスト"/>
        <xdr:cNvSpPr txBox="1"/>
      </xdr:nvSpPr>
      <xdr:spPr>
        <a:xfrm>
          <a:off x="16370300"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141224</xdr:rowOff>
    </xdr:from>
    <xdr:to>
      <xdr:col>81</xdr:col>
      <xdr:colOff>101600</xdr:colOff>
      <xdr:row>61</xdr:row>
      <xdr:rowOff>71374</xdr:rowOff>
    </xdr:to>
    <xdr:sp macro="" textlink="">
      <xdr:nvSpPr>
        <xdr:cNvPr id="497" name="楕円 496"/>
        <xdr:cNvSpPr/>
      </xdr:nvSpPr>
      <xdr:spPr>
        <a:xfrm>
          <a:off x="15430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100584</xdr:rowOff>
    </xdr:from>
    <xdr:to>
      <xdr:col>85</xdr:col>
      <xdr:colOff>127000</xdr:colOff>
      <xdr:row>61</xdr:row>
      <xdr:rowOff>20574</xdr:rowOff>
    </xdr:to>
    <xdr:cxnSp macro="">
      <xdr:nvCxnSpPr>
        <xdr:cNvPr id="498" name="直線コネクタ 497"/>
        <xdr:cNvCxnSpPr/>
      </xdr:nvCxnSpPr>
      <xdr:spPr>
        <a:xfrm flipV="1">
          <a:off x="15481300" y="103875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19321</xdr:rowOff>
    </xdr:from>
    <xdr:ext cx="405111" cy="259045"/>
    <xdr:sp macro="" textlink="">
      <xdr:nvSpPr>
        <xdr:cNvPr id="499" name="n_1aveValue【警察施設】&#10;有形固定資産減価償却率"/>
        <xdr:cNvSpPr txBox="1"/>
      </xdr:nvSpPr>
      <xdr:spPr>
        <a:xfrm>
          <a:off x="152660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53611</xdr:rowOff>
    </xdr:from>
    <xdr:ext cx="405111" cy="259045"/>
    <xdr:sp macro="" textlink="">
      <xdr:nvSpPr>
        <xdr:cNvPr id="500" name="n_2aveValue【警察施設】&#10;有形固定資産減価償却率"/>
        <xdr:cNvSpPr txBox="1"/>
      </xdr:nvSpPr>
      <xdr:spPr>
        <a:xfrm>
          <a:off x="14389744" y="931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62501</xdr:rowOff>
    </xdr:from>
    <xdr:ext cx="405111" cy="259045"/>
    <xdr:sp macro="" textlink="">
      <xdr:nvSpPr>
        <xdr:cNvPr id="501" name="n_1mainValue【警察施設】&#10;有形固定資産減価償却率"/>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03" name="正方形/長方形 502"/>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04" name="正方形/長方形 503"/>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05" name="正方形/長方形 504"/>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06" name="正方形/長方形 505"/>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7" name="正方形/長方形 5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8" name="テキスト ボックス 5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9" name="直線コネクタ 5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0" name="テキスト ボックス 5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1" name="直線コネクタ 5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2" name="テキスト ボックス 5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3" name="直線コネクタ 5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4" name="テキスト ボックス 5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5" name="直線コネクタ 5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6" name="テキスト ボックス 5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7" name="直線コネクタ 5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8" name="テキスト ボックス 5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9" name="直線コネクタ 5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0" name="テキスト ボックス 5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1" name="直線コネクタ 5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2" name="テキスト ボックス 5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3"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114300</xdr:rowOff>
    </xdr:from>
    <xdr:to>
      <xdr:col>116</xdr:col>
      <xdr:colOff>62864</xdr:colOff>
      <xdr:row>64</xdr:row>
      <xdr:rowOff>95250</xdr:rowOff>
    </xdr:to>
    <xdr:cxnSp macro="">
      <xdr:nvCxnSpPr>
        <xdr:cNvPr id="524" name="直線コネクタ 523"/>
        <xdr:cNvCxnSpPr/>
      </xdr:nvCxnSpPr>
      <xdr:spPr>
        <a:xfrm flipV="1">
          <a:off x="22159595" y="954405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99077</xdr:rowOff>
    </xdr:from>
    <xdr:ext cx="469744" cy="259045"/>
    <xdr:sp macro="" textlink="">
      <xdr:nvSpPr>
        <xdr:cNvPr id="525" name="【警察施設】&#10;一人当たり面積最小値テキスト"/>
        <xdr:cNvSpPr txBox="1"/>
      </xdr:nvSpPr>
      <xdr:spPr>
        <a:xfrm>
          <a:off x="22212300"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526" name="直線コネクタ 525"/>
        <xdr:cNvCxnSpPr/>
      </xdr:nvCxnSpPr>
      <xdr:spPr>
        <a:xfrm>
          <a:off x="22072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60977</xdr:rowOff>
    </xdr:from>
    <xdr:ext cx="469744" cy="259045"/>
    <xdr:sp macro="" textlink="">
      <xdr:nvSpPr>
        <xdr:cNvPr id="527" name="【警察施設】&#10;一人当たり面積最大値テキスト"/>
        <xdr:cNvSpPr txBox="1"/>
      </xdr:nvSpPr>
      <xdr:spPr>
        <a:xfrm>
          <a:off x="222123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28" name="直線コネクタ 527"/>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29227</xdr:rowOff>
    </xdr:from>
    <xdr:ext cx="469744" cy="259045"/>
    <xdr:sp macro="" textlink="">
      <xdr:nvSpPr>
        <xdr:cNvPr id="529" name="【警察施設】&#10;一人当たり面積平均値テキスト"/>
        <xdr:cNvSpPr txBox="1"/>
      </xdr:nvSpPr>
      <xdr:spPr>
        <a:xfrm>
          <a:off x="222123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30" name="フローチャート: 判断 52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31" name="フローチャート: 判断 53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532" name="フローチャート: 判断 531"/>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44450</xdr:rowOff>
    </xdr:from>
    <xdr:to>
      <xdr:col>116</xdr:col>
      <xdr:colOff>114300</xdr:colOff>
      <xdr:row>64</xdr:row>
      <xdr:rowOff>146050</xdr:rowOff>
    </xdr:to>
    <xdr:sp macro="" textlink="">
      <xdr:nvSpPr>
        <xdr:cNvPr id="538" name="楕円 537"/>
        <xdr:cNvSpPr/>
      </xdr:nvSpPr>
      <xdr:spPr>
        <a:xfrm>
          <a:off x="221107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130827</xdr:rowOff>
    </xdr:from>
    <xdr:ext cx="469744" cy="259045"/>
    <xdr:sp macro="" textlink="">
      <xdr:nvSpPr>
        <xdr:cNvPr id="539" name="【警察施設】&#10;一人当たり面積該当値テキスト"/>
        <xdr:cNvSpPr txBox="1"/>
      </xdr:nvSpPr>
      <xdr:spPr>
        <a:xfrm>
          <a:off x="22212300"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101600</xdr:rowOff>
    </xdr:from>
    <xdr:to>
      <xdr:col>112</xdr:col>
      <xdr:colOff>38100</xdr:colOff>
      <xdr:row>65</xdr:row>
      <xdr:rowOff>31750</xdr:rowOff>
    </xdr:to>
    <xdr:sp macro="" textlink="">
      <xdr:nvSpPr>
        <xdr:cNvPr id="540" name="楕円 539"/>
        <xdr:cNvSpPr/>
      </xdr:nvSpPr>
      <xdr:spPr>
        <a:xfrm>
          <a:off x="212725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95250</xdr:rowOff>
    </xdr:from>
    <xdr:to>
      <xdr:col>116</xdr:col>
      <xdr:colOff>63500</xdr:colOff>
      <xdr:row>64</xdr:row>
      <xdr:rowOff>152400</xdr:rowOff>
    </xdr:to>
    <xdr:cxnSp macro="">
      <xdr:nvCxnSpPr>
        <xdr:cNvPr id="541" name="直線コネクタ 540"/>
        <xdr:cNvCxnSpPr/>
      </xdr:nvCxnSpPr>
      <xdr:spPr>
        <a:xfrm flipV="1">
          <a:off x="21323300" y="11068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542" name="n_1aveValue【警察施設】&#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543" name="n_2aveValue【警察施設】&#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22877</xdr:rowOff>
    </xdr:from>
    <xdr:ext cx="469744" cy="259045"/>
    <xdr:sp macro="" textlink="">
      <xdr:nvSpPr>
        <xdr:cNvPr id="544" name="n_1mainValue【警察施設】&#10;一人当たり面積"/>
        <xdr:cNvSpPr txBox="1"/>
      </xdr:nvSpPr>
      <xdr:spPr>
        <a:xfrm>
          <a:off x="21075727" y="1116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46" name="正方形/長方形 545"/>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47" name="正方形/長方形 546"/>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48" name="正方形/長方形 547"/>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49" name="正方形/長方形 548"/>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3" name="テキスト ボックス 55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4" name="直線コネクタ 5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55" name="テキスト ボックス 55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6" name="直線コネクタ 5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7" name="テキスト ボックス 5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8" name="直線コネクタ 5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9" name="テキスト ボックス 5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0" name="直線コネクタ 5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1" name="テキスト ボックス 5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2" name="直線コネクタ 5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3" name="テキスト ボックス 5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4" name="直線コネクタ 5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65" name="テキスト ボックス 56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67" name="テキスト ボックス 56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113212</xdr:rowOff>
    </xdr:from>
    <xdr:to>
      <xdr:col>85</xdr:col>
      <xdr:colOff>126364</xdr:colOff>
      <xdr:row>85</xdr:row>
      <xdr:rowOff>118111</xdr:rowOff>
    </xdr:to>
    <xdr:cxnSp macro="">
      <xdr:nvCxnSpPr>
        <xdr:cNvPr id="569" name="直線コネクタ 568"/>
        <xdr:cNvCxnSpPr/>
      </xdr:nvCxnSpPr>
      <xdr:spPr>
        <a:xfrm flipV="1">
          <a:off x="16317595" y="13486312"/>
          <a:ext cx="1269"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121938</xdr:rowOff>
    </xdr:from>
    <xdr:ext cx="405111" cy="259045"/>
    <xdr:sp macro="" textlink="">
      <xdr:nvSpPr>
        <xdr:cNvPr id="570" name="【庁舎】&#10;有形固定資産減価償却率最小値テキスト"/>
        <xdr:cNvSpPr txBox="1"/>
      </xdr:nvSpPr>
      <xdr:spPr>
        <a:xfrm>
          <a:off x="163703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71" name="直線コネクタ 570"/>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59889</xdr:rowOff>
    </xdr:from>
    <xdr:ext cx="405111" cy="259045"/>
    <xdr:sp macro="" textlink="">
      <xdr:nvSpPr>
        <xdr:cNvPr id="572" name="【庁舎】&#10;有形固定資産減価償却率最大値テキスト"/>
        <xdr:cNvSpPr txBox="1"/>
      </xdr:nvSpPr>
      <xdr:spPr>
        <a:xfrm>
          <a:off x="16370300" y="1326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113212</xdr:rowOff>
    </xdr:from>
    <xdr:to>
      <xdr:col>86</xdr:col>
      <xdr:colOff>25400</xdr:colOff>
      <xdr:row>78</xdr:row>
      <xdr:rowOff>113212</xdr:rowOff>
    </xdr:to>
    <xdr:cxnSp macro="">
      <xdr:nvCxnSpPr>
        <xdr:cNvPr id="573" name="直線コネクタ 572"/>
        <xdr:cNvCxnSpPr/>
      </xdr:nvCxnSpPr>
      <xdr:spPr>
        <a:xfrm>
          <a:off x="16230600" y="1348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21245</xdr:rowOff>
    </xdr:from>
    <xdr:ext cx="405111" cy="259045"/>
    <xdr:sp macro="" textlink="">
      <xdr:nvSpPr>
        <xdr:cNvPr id="574" name="【庁舎】&#10;有形固定資産減価償却率平均値テキスト"/>
        <xdr:cNvSpPr txBox="1"/>
      </xdr:nvSpPr>
      <xdr:spPr>
        <a:xfrm>
          <a:off x="16370300" y="1408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575" name="フローチャート: 判断 574"/>
        <xdr:cNvSpPr/>
      </xdr:nvSpPr>
      <xdr:spPr>
        <a:xfrm>
          <a:off x="16268700" y="141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576" name="フローチャート: 判断 575"/>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577" name="フローチャート: 判断 576"/>
        <xdr:cNvSpPr/>
      </xdr:nvSpPr>
      <xdr:spPr>
        <a:xfrm>
          <a:off x="14541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83" name="楕円 582"/>
        <xdr:cNvSpPr/>
      </xdr:nvSpPr>
      <xdr:spPr>
        <a:xfrm>
          <a:off x="162687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5278</xdr:rowOff>
    </xdr:from>
    <xdr:ext cx="405111" cy="259045"/>
    <xdr:sp macro="" textlink="">
      <xdr:nvSpPr>
        <xdr:cNvPr id="584" name="【庁舎】&#10;有形固定資産減価償却率該当値テキスト"/>
        <xdr:cNvSpPr txBox="1"/>
      </xdr:nvSpPr>
      <xdr:spPr>
        <a:xfrm>
          <a:off x="16370300" y="1372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11793</xdr:rowOff>
    </xdr:from>
    <xdr:to>
      <xdr:col>81</xdr:col>
      <xdr:colOff>101600</xdr:colOff>
      <xdr:row>81</xdr:row>
      <xdr:rowOff>113393</xdr:rowOff>
    </xdr:to>
    <xdr:sp macro="" textlink="">
      <xdr:nvSpPr>
        <xdr:cNvPr id="585" name="楕円 584"/>
        <xdr:cNvSpPr/>
      </xdr:nvSpPr>
      <xdr:spPr>
        <a:xfrm>
          <a:off x="15430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33201</xdr:rowOff>
    </xdr:from>
    <xdr:to>
      <xdr:col>85</xdr:col>
      <xdr:colOff>127000</xdr:colOff>
      <xdr:row>81</xdr:row>
      <xdr:rowOff>62593</xdr:rowOff>
    </xdr:to>
    <xdr:cxnSp macro="">
      <xdr:nvCxnSpPr>
        <xdr:cNvPr id="586" name="直線コネクタ 585"/>
        <xdr:cNvCxnSpPr/>
      </xdr:nvCxnSpPr>
      <xdr:spPr>
        <a:xfrm flipV="1">
          <a:off x="15481300" y="139206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146975</xdr:rowOff>
    </xdr:from>
    <xdr:ext cx="405111" cy="259045"/>
    <xdr:sp macro="" textlink="">
      <xdr:nvSpPr>
        <xdr:cNvPr id="587" name="n_1aveValue【庁舎】&#10;有形固定資産減価償却率"/>
        <xdr:cNvSpPr txBox="1"/>
      </xdr:nvSpPr>
      <xdr:spPr>
        <a:xfrm>
          <a:off x="15266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98896</xdr:rowOff>
    </xdr:from>
    <xdr:ext cx="405111" cy="259045"/>
    <xdr:sp macro="" textlink="">
      <xdr:nvSpPr>
        <xdr:cNvPr id="588" name="n_2aveValue【庁舎】&#10;有形固定資産減価償却率"/>
        <xdr:cNvSpPr txBox="1"/>
      </xdr:nvSpPr>
      <xdr:spPr>
        <a:xfrm>
          <a:off x="14389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129920</xdr:rowOff>
    </xdr:from>
    <xdr:ext cx="405111" cy="259045"/>
    <xdr:sp macro="" textlink="">
      <xdr:nvSpPr>
        <xdr:cNvPr id="589" name="n_1mainValue【庁舎】&#10;有形固定資産減価償却率"/>
        <xdr:cNvSpPr txBox="1"/>
      </xdr:nvSpPr>
      <xdr:spPr>
        <a:xfrm>
          <a:off x="152660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91" name="正方形/長方形 590"/>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92" name="正方形/長方形 591"/>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93" name="正方形/長方形 592"/>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94" name="正方形/長方形 593"/>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8" name="テキスト ボックス 59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99" name="直線コネクタ 5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0" name="テキスト ボックス 5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1" name="直線コネクタ 6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2" name="テキスト ボックス 6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5" name="直線コネクタ 6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6" name="テキスト ボックス 6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7" name="直線コネクタ 6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8" name="テキスト ボックス 6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144780</xdr:rowOff>
    </xdr:from>
    <xdr:to>
      <xdr:col>116</xdr:col>
      <xdr:colOff>62864</xdr:colOff>
      <xdr:row>86</xdr:row>
      <xdr:rowOff>91439</xdr:rowOff>
    </xdr:to>
    <xdr:cxnSp macro="">
      <xdr:nvCxnSpPr>
        <xdr:cNvPr id="612" name="直線コネクタ 611"/>
        <xdr:cNvCxnSpPr/>
      </xdr:nvCxnSpPr>
      <xdr:spPr>
        <a:xfrm flipV="1">
          <a:off x="22159595" y="13517880"/>
          <a:ext cx="1269"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95266</xdr:rowOff>
    </xdr:from>
    <xdr:ext cx="469744" cy="259045"/>
    <xdr:sp macro="" textlink="">
      <xdr:nvSpPr>
        <xdr:cNvPr id="613" name="【庁舎】&#10;一人当たり面積最小値テキスト"/>
        <xdr:cNvSpPr txBox="1"/>
      </xdr:nvSpPr>
      <xdr:spPr>
        <a:xfrm>
          <a:off x="222123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14" name="直線コネクタ 613"/>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91457</xdr:rowOff>
    </xdr:from>
    <xdr:ext cx="469744" cy="259045"/>
    <xdr:sp macro="" textlink="">
      <xdr:nvSpPr>
        <xdr:cNvPr id="615" name="【庁舎】&#10;一人当たり面積最大値テキスト"/>
        <xdr:cNvSpPr txBox="1"/>
      </xdr:nvSpPr>
      <xdr:spPr>
        <a:xfrm>
          <a:off x="222123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16" name="直線コネクタ 615"/>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166388</xdr:rowOff>
    </xdr:from>
    <xdr:ext cx="469744" cy="259045"/>
    <xdr:sp macro="" textlink="">
      <xdr:nvSpPr>
        <xdr:cNvPr id="617" name="【庁舎】&#10;一人当たり面積平均値テキスト"/>
        <xdr:cNvSpPr txBox="1"/>
      </xdr:nvSpPr>
      <xdr:spPr>
        <a:xfrm>
          <a:off x="22212300" y="14225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618" name="フローチャート: 判断 617"/>
        <xdr:cNvSpPr/>
      </xdr:nvSpPr>
      <xdr:spPr>
        <a:xfrm>
          <a:off x="221107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143511</xdr:rowOff>
    </xdr:from>
    <xdr:to>
      <xdr:col>112</xdr:col>
      <xdr:colOff>38100</xdr:colOff>
      <xdr:row>84</xdr:row>
      <xdr:rowOff>73661</xdr:rowOff>
    </xdr:to>
    <xdr:sp macro="" textlink="">
      <xdr:nvSpPr>
        <xdr:cNvPr id="619" name="フローチャート: 判断 618"/>
        <xdr:cNvSpPr/>
      </xdr:nvSpPr>
      <xdr:spPr>
        <a:xfrm>
          <a:off x="212725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20" name="フローチャート: 判断 619"/>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626" name="楕円 625"/>
        <xdr:cNvSpPr/>
      </xdr:nvSpPr>
      <xdr:spPr>
        <a:xfrm>
          <a:off x="22110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26688</xdr:rowOff>
    </xdr:from>
    <xdr:ext cx="469744" cy="259045"/>
    <xdr:sp macro="" textlink="">
      <xdr:nvSpPr>
        <xdr:cNvPr id="627" name="【庁舎】&#10;一人当たり面積該当値テキスト"/>
        <xdr:cNvSpPr txBox="1"/>
      </xdr:nvSpPr>
      <xdr:spPr>
        <a:xfrm>
          <a:off x="22212300"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28" name="楕円 627"/>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99061</xdr:rowOff>
    </xdr:to>
    <xdr:cxnSp macro="">
      <xdr:nvCxnSpPr>
        <xdr:cNvPr id="629" name="直線コネクタ 628"/>
        <xdr:cNvCxnSpPr/>
      </xdr:nvCxnSpPr>
      <xdr:spPr>
        <a:xfrm>
          <a:off x="21323300" y="144780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90188</xdr:rowOff>
    </xdr:from>
    <xdr:ext cx="469744" cy="259045"/>
    <xdr:sp macro="" textlink="">
      <xdr:nvSpPr>
        <xdr:cNvPr id="630" name="n_1aveValue【庁舎】&#10;一人当たり面積"/>
        <xdr:cNvSpPr txBox="1"/>
      </xdr:nvSpPr>
      <xdr:spPr>
        <a:xfrm>
          <a:off x="210757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31" name="n_2aveValue【庁舎】&#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32" name="n_1mainValue【庁舎】&#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有形固定資産減価償却率については、警察施設がグループ内平均を下回っており、それ以外の施設についてはグループ内平均を上回っている。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一人当たり面積については、体育館・プールがグループ内平均を上回っているが、それ以外の施設についてはグループ内平均を下回っている。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人口が約１万人減少していることから、一人当たり面積等は増加又は横ばいの施設が多い。</a:t>
          </a:r>
          <a:endParaRPr lang="ja-JP" altLang="ja-JP" sz="16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29677;/&#12304;05&#12305;&#36001;&#25919;&#20998;&#26512;/01&#12288;&#36001;&#25919;&#29366;&#27841;&#12398;&#20998;&#26512;/H30/02_H29&#27770;&#31639;/10_&#36215;&#26696;/&#12304;&#36001;&#25919;&#29366;&#27841;&#36039;&#26009;&#38598;0701&#20462;&#27491;&#12305;_300004_&#21644;&#27468;&#23665;&#3047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193.9</v>
          </cell>
          <cell r="CV51">
            <v>196</v>
          </cell>
        </row>
        <row r="53">
          <cell r="CN53">
            <v>53.3</v>
          </cell>
          <cell r="CV53">
            <v>54.5</v>
          </cell>
        </row>
        <row r="55">
          <cell r="AN55" t="str">
            <v>グループ内平均値</v>
          </cell>
          <cell r="CN55">
            <v>174.6</v>
          </cell>
          <cell r="CV55">
            <v>173</v>
          </cell>
        </row>
        <row r="57">
          <cell r="CN57">
            <v>53.3</v>
          </cell>
          <cell r="CV57">
            <v>54.2</v>
          </cell>
        </row>
        <row r="72">
          <cell r="BP72" t="str">
            <v>H25</v>
          </cell>
          <cell r="BX72" t="str">
            <v>H26</v>
          </cell>
          <cell r="CF72" t="str">
            <v>H27</v>
          </cell>
          <cell r="CN72" t="str">
            <v>H28</v>
          </cell>
          <cell r="CV72" t="str">
            <v>H29</v>
          </cell>
        </row>
        <row r="73">
          <cell r="AN73" t="str">
            <v>当該団体値</v>
          </cell>
          <cell r="BP73">
            <v>189.5</v>
          </cell>
          <cell r="BX73">
            <v>188.3</v>
          </cell>
          <cell r="CF73">
            <v>187.9</v>
          </cell>
          <cell r="CN73">
            <v>193.9</v>
          </cell>
          <cell r="CV73">
            <v>196</v>
          </cell>
        </row>
        <row r="75">
          <cell r="BP75">
            <v>12.1</v>
          </cell>
          <cell r="BX75">
            <v>11.3</v>
          </cell>
          <cell r="CF75">
            <v>10.6</v>
          </cell>
          <cell r="CN75">
            <v>9.5</v>
          </cell>
          <cell r="CV75">
            <v>8.6999999999999993</v>
          </cell>
        </row>
        <row r="77">
          <cell r="AN77" t="str">
            <v>グループ内平均値</v>
          </cell>
          <cell r="BP77">
            <v>171.7</v>
          </cell>
          <cell r="BX77">
            <v>216</v>
          </cell>
          <cell r="CF77">
            <v>169.1</v>
          </cell>
          <cell r="CN77">
            <v>174.6</v>
          </cell>
          <cell r="CV77">
            <v>173</v>
          </cell>
        </row>
        <row r="79">
          <cell r="BP79">
            <v>14.8</v>
          </cell>
          <cell r="BX79">
            <v>16.2</v>
          </cell>
          <cell r="CF79">
            <v>14.1</v>
          </cell>
          <cell r="CN79">
            <v>13.1</v>
          </cell>
          <cell r="CV79">
            <v>12.2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Z10" sqref="Z10:AH10"/>
    </sheetView>
  </sheetViews>
  <sheetFormatPr defaultColWidth="0" defaultRowHeight="11.25" zeroHeight="1" x14ac:dyDescent="0.15"/>
  <cols>
    <col min="1" max="11" width="2.125" style="142" customWidth="1"/>
    <col min="12" max="12" width="2.25" style="142" customWidth="1"/>
    <col min="13" max="17" width="2.375" style="142" customWidth="1"/>
    <col min="18" max="119" width="2.125" style="142" customWidth="1"/>
    <col min="120" max="16384" width="0" style="142" hidden="1"/>
  </cols>
  <sheetData>
    <row r="1" spans="1:119" ht="33" customHeight="1" x14ac:dyDescent="0.15">
      <c r="A1" s="140"/>
      <c r="B1" s="561" t="s">
        <v>70</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75" thickBot="1" x14ac:dyDescent="0.2">
      <c r="A2" s="140"/>
      <c r="B2" s="143" t="s">
        <v>71</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
      <c r="A3" s="141"/>
      <c r="B3" s="562" t="s">
        <v>72</v>
      </c>
      <c r="C3" s="533"/>
      <c r="D3" s="534"/>
      <c r="E3" s="534"/>
      <c r="F3" s="534"/>
      <c r="G3" s="534"/>
      <c r="H3" s="534"/>
      <c r="I3" s="534"/>
      <c r="J3" s="534"/>
      <c r="K3" s="534"/>
      <c r="L3" s="534" t="s">
        <v>73</v>
      </c>
      <c r="M3" s="534"/>
      <c r="N3" s="534"/>
      <c r="O3" s="534"/>
      <c r="P3" s="534"/>
      <c r="Q3" s="534"/>
      <c r="R3" s="535"/>
      <c r="S3" s="535"/>
      <c r="T3" s="535"/>
      <c r="U3" s="535"/>
      <c r="V3" s="536"/>
      <c r="W3" s="564" t="s">
        <v>74</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75</v>
      </c>
      <c r="BO3" s="532"/>
      <c r="BP3" s="532"/>
      <c r="BQ3" s="532"/>
      <c r="BR3" s="532"/>
      <c r="BS3" s="532"/>
      <c r="BT3" s="532"/>
      <c r="BU3" s="568"/>
      <c r="BV3" s="531" t="s">
        <v>76</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77</v>
      </c>
      <c r="CU3" s="532"/>
      <c r="CV3" s="532"/>
      <c r="CW3" s="532"/>
      <c r="CX3" s="532"/>
      <c r="CY3" s="532"/>
      <c r="CZ3" s="532"/>
      <c r="DA3" s="568"/>
      <c r="DB3" s="531" t="s">
        <v>78</v>
      </c>
      <c r="DC3" s="532"/>
      <c r="DD3" s="532"/>
      <c r="DE3" s="532"/>
      <c r="DF3" s="532"/>
      <c r="DG3" s="532"/>
      <c r="DH3" s="532"/>
      <c r="DI3" s="568"/>
      <c r="DJ3" s="140"/>
      <c r="DK3" s="140"/>
      <c r="DL3" s="140"/>
      <c r="DM3" s="140"/>
      <c r="DN3" s="140"/>
      <c r="DO3" s="140"/>
    </row>
    <row r="4" spans="1:119" ht="18.75" customHeight="1" x14ac:dyDescent="0.15">
      <c r="A4" s="141"/>
      <c r="B4" s="563"/>
      <c r="C4" s="521"/>
      <c r="D4" s="537"/>
      <c r="E4" s="537"/>
      <c r="F4" s="537"/>
      <c r="G4" s="537"/>
      <c r="H4" s="537"/>
      <c r="I4" s="537"/>
      <c r="J4" s="537"/>
      <c r="K4" s="537"/>
      <c r="L4" s="537"/>
      <c r="M4" s="537"/>
      <c r="N4" s="537"/>
      <c r="O4" s="537"/>
      <c r="P4" s="537"/>
      <c r="Q4" s="537"/>
      <c r="R4" s="538"/>
      <c r="S4" s="538"/>
      <c r="T4" s="538"/>
      <c r="U4" s="538"/>
      <c r="V4" s="539"/>
      <c r="W4" s="483" t="s">
        <v>79</v>
      </c>
      <c r="X4" s="484"/>
      <c r="Y4" s="485"/>
      <c r="Z4" s="492" t="s">
        <v>1</v>
      </c>
      <c r="AA4" s="493"/>
      <c r="AB4" s="493"/>
      <c r="AC4" s="493"/>
      <c r="AD4" s="493"/>
      <c r="AE4" s="493"/>
      <c r="AF4" s="493"/>
      <c r="AG4" s="493"/>
      <c r="AH4" s="494"/>
      <c r="AI4" s="492" t="s">
        <v>80</v>
      </c>
      <c r="AJ4" s="542"/>
      <c r="AK4" s="542"/>
      <c r="AL4" s="542"/>
      <c r="AM4" s="542"/>
      <c r="AN4" s="542"/>
      <c r="AO4" s="542"/>
      <c r="AP4" s="543"/>
      <c r="AQ4" s="498" t="s">
        <v>81</v>
      </c>
      <c r="AR4" s="499"/>
      <c r="AS4" s="542"/>
      <c r="AT4" s="542"/>
      <c r="AU4" s="542"/>
      <c r="AV4" s="542"/>
      <c r="AW4" s="542"/>
      <c r="AX4" s="542"/>
      <c r="AY4" s="547"/>
      <c r="AZ4" s="404" t="s">
        <v>82</v>
      </c>
      <c r="BA4" s="405"/>
      <c r="BB4" s="405"/>
      <c r="BC4" s="405"/>
      <c r="BD4" s="405"/>
      <c r="BE4" s="405"/>
      <c r="BF4" s="405"/>
      <c r="BG4" s="405"/>
      <c r="BH4" s="405"/>
      <c r="BI4" s="405"/>
      <c r="BJ4" s="405"/>
      <c r="BK4" s="405"/>
      <c r="BL4" s="405"/>
      <c r="BM4" s="406"/>
      <c r="BN4" s="407">
        <v>532338463</v>
      </c>
      <c r="BO4" s="408"/>
      <c r="BP4" s="408"/>
      <c r="BQ4" s="408"/>
      <c r="BR4" s="408"/>
      <c r="BS4" s="408"/>
      <c r="BT4" s="408"/>
      <c r="BU4" s="409"/>
      <c r="BV4" s="407">
        <v>541231559</v>
      </c>
      <c r="BW4" s="408"/>
      <c r="BX4" s="408"/>
      <c r="BY4" s="408"/>
      <c r="BZ4" s="408"/>
      <c r="CA4" s="408"/>
      <c r="CB4" s="408"/>
      <c r="CC4" s="409"/>
      <c r="CD4" s="516" t="s">
        <v>83</v>
      </c>
      <c r="CE4" s="517"/>
      <c r="CF4" s="517"/>
      <c r="CG4" s="517"/>
      <c r="CH4" s="517"/>
      <c r="CI4" s="517"/>
      <c r="CJ4" s="517"/>
      <c r="CK4" s="517"/>
      <c r="CL4" s="517"/>
      <c r="CM4" s="517"/>
      <c r="CN4" s="517"/>
      <c r="CO4" s="517"/>
      <c r="CP4" s="517"/>
      <c r="CQ4" s="517"/>
      <c r="CR4" s="517"/>
      <c r="CS4" s="518"/>
      <c r="CT4" s="569">
        <v>2</v>
      </c>
      <c r="CU4" s="570"/>
      <c r="CV4" s="570"/>
      <c r="CW4" s="570"/>
      <c r="CX4" s="570"/>
      <c r="CY4" s="570"/>
      <c r="CZ4" s="570"/>
      <c r="DA4" s="571"/>
      <c r="DB4" s="569">
        <v>1.2</v>
      </c>
      <c r="DC4" s="570"/>
      <c r="DD4" s="570"/>
      <c r="DE4" s="570"/>
      <c r="DF4" s="570"/>
      <c r="DG4" s="570"/>
      <c r="DH4" s="570"/>
      <c r="DI4" s="571"/>
      <c r="DJ4" s="140"/>
      <c r="DK4" s="140"/>
      <c r="DL4" s="140"/>
      <c r="DM4" s="140"/>
      <c r="DN4" s="140"/>
      <c r="DO4" s="140"/>
    </row>
    <row r="5" spans="1:119" ht="18.75" customHeight="1" thickBot="1" x14ac:dyDescent="0.2">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84</v>
      </c>
      <c r="BA5" s="411"/>
      <c r="BB5" s="411"/>
      <c r="BC5" s="411"/>
      <c r="BD5" s="411"/>
      <c r="BE5" s="411"/>
      <c r="BF5" s="411"/>
      <c r="BG5" s="411"/>
      <c r="BH5" s="411"/>
      <c r="BI5" s="411"/>
      <c r="BJ5" s="411"/>
      <c r="BK5" s="411"/>
      <c r="BL5" s="411"/>
      <c r="BM5" s="412"/>
      <c r="BN5" s="413">
        <v>518621711</v>
      </c>
      <c r="BO5" s="414"/>
      <c r="BP5" s="414"/>
      <c r="BQ5" s="414"/>
      <c r="BR5" s="414"/>
      <c r="BS5" s="414"/>
      <c r="BT5" s="414"/>
      <c r="BU5" s="415"/>
      <c r="BV5" s="413">
        <v>529380339</v>
      </c>
      <c r="BW5" s="414"/>
      <c r="BX5" s="414"/>
      <c r="BY5" s="414"/>
      <c r="BZ5" s="414"/>
      <c r="CA5" s="414"/>
      <c r="CB5" s="414"/>
      <c r="CC5" s="415"/>
      <c r="CD5" s="460" t="s">
        <v>85</v>
      </c>
      <c r="CE5" s="461"/>
      <c r="CF5" s="461"/>
      <c r="CG5" s="461"/>
      <c r="CH5" s="461"/>
      <c r="CI5" s="461"/>
      <c r="CJ5" s="461"/>
      <c r="CK5" s="461"/>
      <c r="CL5" s="461"/>
      <c r="CM5" s="461"/>
      <c r="CN5" s="461"/>
      <c r="CO5" s="461"/>
      <c r="CP5" s="461"/>
      <c r="CQ5" s="461"/>
      <c r="CR5" s="461"/>
      <c r="CS5" s="462"/>
      <c r="CT5" s="392">
        <v>92.1</v>
      </c>
      <c r="CU5" s="393"/>
      <c r="CV5" s="393"/>
      <c r="CW5" s="393"/>
      <c r="CX5" s="393"/>
      <c r="CY5" s="393"/>
      <c r="CZ5" s="393"/>
      <c r="DA5" s="394"/>
      <c r="DB5" s="392">
        <v>92.5</v>
      </c>
      <c r="DC5" s="393"/>
      <c r="DD5" s="393"/>
      <c r="DE5" s="393"/>
      <c r="DF5" s="393"/>
      <c r="DG5" s="393"/>
      <c r="DH5" s="393"/>
      <c r="DI5" s="394"/>
      <c r="DJ5" s="140"/>
      <c r="DK5" s="140"/>
      <c r="DL5" s="140"/>
      <c r="DM5" s="140"/>
      <c r="DN5" s="140"/>
      <c r="DO5" s="140"/>
    </row>
    <row r="6" spans="1:119" ht="18.75" customHeight="1" x14ac:dyDescent="0.15">
      <c r="A6" s="141"/>
      <c r="B6" s="531" t="s">
        <v>86</v>
      </c>
      <c r="C6" s="532"/>
      <c r="D6" s="532"/>
      <c r="E6" s="532"/>
      <c r="F6" s="532"/>
      <c r="G6" s="532"/>
      <c r="H6" s="532"/>
      <c r="I6" s="532"/>
      <c r="J6" s="532"/>
      <c r="K6" s="533"/>
      <c r="L6" s="534" t="s">
        <v>87</v>
      </c>
      <c r="M6" s="534"/>
      <c r="N6" s="534"/>
      <c r="O6" s="534"/>
      <c r="P6" s="534"/>
      <c r="Q6" s="534"/>
      <c r="R6" s="535"/>
      <c r="S6" s="535"/>
      <c r="T6" s="535"/>
      <c r="U6" s="535"/>
      <c r="V6" s="536"/>
      <c r="W6" s="486"/>
      <c r="X6" s="487"/>
      <c r="Y6" s="488"/>
      <c r="Z6" s="513" t="s">
        <v>88</v>
      </c>
      <c r="AA6" s="514"/>
      <c r="AB6" s="514"/>
      <c r="AC6" s="514"/>
      <c r="AD6" s="514"/>
      <c r="AE6" s="514"/>
      <c r="AF6" s="514"/>
      <c r="AG6" s="514"/>
      <c r="AH6" s="515"/>
      <c r="AI6" s="438">
        <v>1</v>
      </c>
      <c r="AJ6" s="439"/>
      <c r="AK6" s="439"/>
      <c r="AL6" s="439"/>
      <c r="AM6" s="439"/>
      <c r="AN6" s="439"/>
      <c r="AO6" s="439"/>
      <c r="AP6" s="440"/>
      <c r="AQ6" s="438">
        <v>11374</v>
      </c>
      <c r="AR6" s="439"/>
      <c r="AS6" s="439"/>
      <c r="AT6" s="439"/>
      <c r="AU6" s="439"/>
      <c r="AV6" s="439"/>
      <c r="AW6" s="439"/>
      <c r="AX6" s="439"/>
      <c r="AY6" s="441"/>
      <c r="AZ6" s="410" t="s">
        <v>89</v>
      </c>
      <c r="BA6" s="411"/>
      <c r="BB6" s="411"/>
      <c r="BC6" s="411"/>
      <c r="BD6" s="411"/>
      <c r="BE6" s="411"/>
      <c r="BF6" s="411"/>
      <c r="BG6" s="411"/>
      <c r="BH6" s="411"/>
      <c r="BI6" s="411"/>
      <c r="BJ6" s="411"/>
      <c r="BK6" s="411"/>
      <c r="BL6" s="411"/>
      <c r="BM6" s="412"/>
      <c r="BN6" s="413">
        <v>13716752</v>
      </c>
      <c r="BO6" s="414"/>
      <c r="BP6" s="414"/>
      <c r="BQ6" s="414"/>
      <c r="BR6" s="414"/>
      <c r="BS6" s="414"/>
      <c r="BT6" s="414"/>
      <c r="BU6" s="415"/>
      <c r="BV6" s="413">
        <v>11851220</v>
      </c>
      <c r="BW6" s="414"/>
      <c r="BX6" s="414"/>
      <c r="BY6" s="414"/>
      <c r="BZ6" s="414"/>
      <c r="CA6" s="414"/>
      <c r="CB6" s="414"/>
      <c r="CC6" s="415"/>
      <c r="CD6" s="460" t="s">
        <v>90</v>
      </c>
      <c r="CE6" s="461"/>
      <c r="CF6" s="461"/>
      <c r="CG6" s="461"/>
      <c r="CH6" s="461"/>
      <c r="CI6" s="461"/>
      <c r="CJ6" s="461"/>
      <c r="CK6" s="461"/>
      <c r="CL6" s="461"/>
      <c r="CM6" s="461"/>
      <c r="CN6" s="461"/>
      <c r="CO6" s="461"/>
      <c r="CP6" s="461"/>
      <c r="CQ6" s="461"/>
      <c r="CR6" s="461"/>
      <c r="CS6" s="462"/>
      <c r="CT6" s="558">
        <v>99.9</v>
      </c>
      <c r="CU6" s="559"/>
      <c r="CV6" s="559"/>
      <c r="CW6" s="559"/>
      <c r="CX6" s="559"/>
      <c r="CY6" s="559"/>
      <c r="CZ6" s="559"/>
      <c r="DA6" s="560"/>
      <c r="DB6" s="558">
        <v>100.4</v>
      </c>
      <c r="DC6" s="559"/>
      <c r="DD6" s="559"/>
      <c r="DE6" s="559"/>
      <c r="DF6" s="559"/>
      <c r="DG6" s="559"/>
      <c r="DH6" s="559"/>
      <c r="DI6" s="560"/>
      <c r="DJ6" s="140"/>
      <c r="DK6" s="140"/>
      <c r="DL6" s="140"/>
      <c r="DM6" s="140"/>
      <c r="DN6" s="140"/>
      <c r="DO6" s="140"/>
    </row>
    <row r="7" spans="1:119" ht="18.75" customHeight="1" x14ac:dyDescent="0.15">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91</v>
      </c>
      <c r="AA7" s="514"/>
      <c r="AB7" s="514"/>
      <c r="AC7" s="514"/>
      <c r="AD7" s="514"/>
      <c r="AE7" s="514"/>
      <c r="AF7" s="514"/>
      <c r="AG7" s="514"/>
      <c r="AH7" s="515"/>
      <c r="AI7" s="438">
        <v>2</v>
      </c>
      <c r="AJ7" s="439"/>
      <c r="AK7" s="439"/>
      <c r="AL7" s="439"/>
      <c r="AM7" s="439"/>
      <c r="AN7" s="439"/>
      <c r="AO7" s="439"/>
      <c r="AP7" s="440"/>
      <c r="AQ7" s="438">
        <v>8930</v>
      </c>
      <c r="AR7" s="439"/>
      <c r="AS7" s="439"/>
      <c r="AT7" s="439"/>
      <c r="AU7" s="439"/>
      <c r="AV7" s="439"/>
      <c r="AW7" s="439"/>
      <c r="AX7" s="439"/>
      <c r="AY7" s="441"/>
      <c r="AZ7" s="410" t="s">
        <v>92</v>
      </c>
      <c r="BA7" s="411"/>
      <c r="BB7" s="411"/>
      <c r="BC7" s="411"/>
      <c r="BD7" s="411"/>
      <c r="BE7" s="411"/>
      <c r="BF7" s="411"/>
      <c r="BG7" s="411"/>
      <c r="BH7" s="411"/>
      <c r="BI7" s="411"/>
      <c r="BJ7" s="411"/>
      <c r="BK7" s="411"/>
      <c r="BL7" s="411"/>
      <c r="BM7" s="412"/>
      <c r="BN7" s="413">
        <v>7843024</v>
      </c>
      <c r="BO7" s="414"/>
      <c r="BP7" s="414"/>
      <c r="BQ7" s="414"/>
      <c r="BR7" s="414"/>
      <c r="BS7" s="414"/>
      <c r="BT7" s="414"/>
      <c r="BU7" s="415"/>
      <c r="BV7" s="413">
        <v>8168877</v>
      </c>
      <c r="BW7" s="414"/>
      <c r="BX7" s="414"/>
      <c r="BY7" s="414"/>
      <c r="BZ7" s="414"/>
      <c r="CA7" s="414"/>
      <c r="CB7" s="414"/>
      <c r="CC7" s="415"/>
      <c r="CD7" s="460" t="s">
        <v>93</v>
      </c>
      <c r="CE7" s="461"/>
      <c r="CF7" s="461"/>
      <c r="CG7" s="461"/>
      <c r="CH7" s="461"/>
      <c r="CI7" s="461"/>
      <c r="CJ7" s="461"/>
      <c r="CK7" s="461"/>
      <c r="CL7" s="461"/>
      <c r="CM7" s="461"/>
      <c r="CN7" s="461"/>
      <c r="CO7" s="461"/>
      <c r="CP7" s="461"/>
      <c r="CQ7" s="461"/>
      <c r="CR7" s="461"/>
      <c r="CS7" s="462"/>
      <c r="CT7" s="413">
        <v>295631391</v>
      </c>
      <c r="CU7" s="414"/>
      <c r="CV7" s="414"/>
      <c r="CW7" s="414"/>
      <c r="CX7" s="414"/>
      <c r="CY7" s="414"/>
      <c r="CZ7" s="414"/>
      <c r="DA7" s="415"/>
      <c r="DB7" s="413">
        <v>297018144</v>
      </c>
      <c r="DC7" s="414"/>
      <c r="DD7" s="414"/>
      <c r="DE7" s="414"/>
      <c r="DF7" s="414"/>
      <c r="DG7" s="414"/>
      <c r="DH7" s="414"/>
      <c r="DI7" s="415"/>
      <c r="DJ7" s="140"/>
      <c r="DK7" s="140"/>
      <c r="DL7" s="140"/>
      <c r="DM7" s="140"/>
      <c r="DN7" s="140"/>
      <c r="DO7" s="140"/>
    </row>
    <row r="8" spans="1:119" ht="18.75" customHeight="1" thickBot="1" x14ac:dyDescent="0.2">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94</v>
      </c>
      <c r="AA8" s="514"/>
      <c r="AB8" s="514"/>
      <c r="AC8" s="514"/>
      <c r="AD8" s="514"/>
      <c r="AE8" s="514"/>
      <c r="AF8" s="514"/>
      <c r="AG8" s="514"/>
      <c r="AH8" s="515"/>
      <c r="AI8" s="438">
        <v>1</v>
      </c>
      <c r="AJ8" s="439"/>
      <c r="AK8" s="439"/>
      <c r="AL8" s="439"/>
      <c r="AM8" s="439"/>
      <c r="AN8" s="439"/>
      <c r="AO8" s="439"/>
      <c r="AP8" s="440"/>
      <c r="AQ8" s="438">
        <v>7500</v>
      </c>
      <c r="AR8" s="439"/>
      <c r="AS8" s="439"/>
      <c r="AT8" s="439"/>
      <c r="AU8" s="439"/>
      <c r="AV8" s="439"/>
      <c r="AW8" s="439"/>
      <c r="AX8" s="439"/>
      <c r="AY8" s="441"/>
      <c r="AZ8" s="410" t="s">
        <v>95</v>
      </c>
      <c r="BA8" s="411"/>
      <c r="BB8" s="411"/>
      <c r="BC8" s="411"/>
      <c r="BD8" s="411"/>
      <c r="BE8" s="411"/>
      <c r="BF8" s="411"/>
      <c r="BG8" s="411"/>
      <c r="BH8" s="411"/>
      <c r="BI8" s="411"/>
      <c r="BJ8" s="411"/>
      <c r="BK8" s="411"/>
      <c r="BL8" s="411"/>
      <c r="BM8" s="412"/>
      <c r="BN8" s="413">
        <v>5873728</v>
      </c>
      <c r="BO8" s="414"/>
      <c r="BP8" s="414"/>
      <c r="BQ8" s="414"/>
      <c r="BR8" s="414"/>
      <c r="BS8" s="414"/>
      <c r="BT8" s="414"/>
      <c r="BU8" s="415"/>
      <c r="BV8" s="413">
        <v>3682343</v>
      </c>
      <c r="BW8" s="414"/>
      <c r="BX8" s="414"/>
      <c r="BY8" s="414"/>
      <c r="BZ8" s="414"/>
      <c r="CA8" s="414"/>
      <c r="CB8" s="414"/>
      <c r="CC8" s="415"/>
      <c r="CD8" s="460" t="s">
        <v>96</v>
      </c>
      <c r="CE8" s="461"/>
      <c r="CF8" s="461"/>
      <c r="CG8" s="461"/>
      <c r="CH8" s="461"/>
      <c r="CI8" s="461"/>
      <c r="CJ8" s="461"/>
      <c r="CK8" s="461"/>
      <c r="CL8" s="461"/>
      <c r="CM8" s="461"/>
      <c r="CN8" s="461"/>
      <c r="CO8" s="461"/>
      <c r="CP8" s="461"/>
      <c r="CQ8" s="461"/>
      <c r="CR8" s="461"/>
      <c r="CS8" s="462"/>
      <c r="CT8" s="555">
        <v>0.32950000000000002</v>
      </c>
      <c r="CU8" s="556"/>
      <c r="CV8" s="556"/>
      <c r="CW8" s="556"/>
      <c r="CX8" s="556"/>
      <c r="CY8" s="556"/>
      <c r="CZ8" s="556"/>
      <c r="DA8" s="557"/>
      <c r="DB8" s="555">
        <v>0.32691999999999999</v>
      </c>
      <c r="DC8" s="556"/>
      <c r="DD8" s="556"/>
      <c r="DE8" s="556"/>
      <c r="DF8" s="556"/>
      <c r="DG8" s="556"/>
      <c r="DH8" s="556"/>
      <c r="DI8" s="557"/>
      <c r="DJ8" s="140"/>
      <c r="DK8" s="140"/>
      <c r="DL8" s="140"/>
      <c r="DM8" s="140"/>
      <c r="DN8" s="140"/>
      <c r="DO8" s="140"/>
    </row>
    <row r="9" spans="1:119" ht="18.75" customHeight="1" thickBot="1" x14ac:dyDescent="0.2">
      <c r="A9" s="141"/>
      <c r="B9" s="519" t="s">
        <v>97</v>
      </c>
      <c r="C9" s="493"/>
      <c r="D9" s="493"/>
      <c r="E9" s="493"/>
      <c r="F9" s="493"/>
      <c r="G9" s="493"/>
      <c r="H9" s="493"/>
      <c r="I9" s="493"/>
      <c r="J9" s="493"/>
      <c r="K9" s="494"/>
      <c r="L9" s="525" t="s">
        <v>98</v>
      </c>
      <c r="M9" s="526"/>
      <c r="N9" s="526"/>
      <c r="O9" s="526"/>
      <c r="P9" s="526"/>
      <c r="Q9" s="527"/>
      <c r="R9" s="528">
        <v>963579</v>
      </c>
      <c r="S9" s="529"/>
      <c r="T9" s="529"/>
      <c r="U9" s="529"/>
      <c r="V9" s="530"/>
      <c r="W9" s="486"/>
      <c r="X9" s="487"/>
      <c r="Y9" s="488"/>
      <c r="Z9" s="513" t="s">
        <v>99</v>
      </c>
      <c r="AA9" s="514"/>
      <c r="AB9" s="514"/>
      <c r="AC9" s="514"/>
      <c r="AD9" s="514"/>
      <c r="AE9" s="514"/>
      <c r="AF9" s="514"/>
      <c r="AG9" s="514"/>
      <c r="AH9" s="515"/>
      <c r="AI9" s="438">
        <v>1</v>
      </c>
      <c r="AJ9" s="439"/>
      <c r="AK9" s="439"/>
      <c r="AL9" s="439"/>
      <c r="AM9" s="439"/>
      <c r="AN9" s="439"/>
      <c r="AO9" s="439"/>
      <c r="AP9" s="440"/>
      <c r="AQ9" s="438">
        <v>9500</v>
      </c>
      <c r="AR9" s="439"/>
      <c r="AS9" s="439"/>
      <c r="AT9" s="439"/>
      <c r="AU9" s="439"/>
      <c r="AV9" s="439"/>
      <c r="AW9" s="439"/>
      <c r="AX9" s="439"/>
      <c r="AY9" s="441"/>
      <c r="AZ9" s="410" t="s">
        <v>100</v>
      </c>
      <c r="BA9" s="411"/>
      <c r="BB9" s="411"/>
      <c r="BC9" s="411"/>
      <c r="BD9" s="411"/>
      <c r="BE9" s="411"/>
      <c r="BF9" s="411"/>
      <c r="BG9" s="411"/>
      <c r="BH9" s="411"/>
      <c r="BI9" s="411"/>
      <c r="BJ9" s="411"/>
      <c r="BK9" s="411"/>
      <c r="BL9" s="411"/>
      <c r="BM9" s="412"/>
      <c r="BN9" s="413">
        <v>2191385</v>
      </c>
      <c r="BO9" s="414"/>
      <c r="BP9" s="414"/>
      <c r="BQ9" s="414"/>
      <c r="BR9" s="414"/>
      <c r="BS9" s="414"/>
      <c r="BT9" s="414"/>
      <c r="BU9" s="415"/>
      <c r="BV9" s="413">
        <v>25649</v>
      </c>
      <c r="BW9" s="414"/>
      <c r="BX9" s="414"/>
      <c r="BY9" s="414"/>
      <c r="BZ9" s="414"/>
      <c r="CA9" s="414"/>
      <c r="CB9" s="414"/>
      <c r="CC9" s="415"/>
      <c r="CD9" s="384" t="s">
        <v>101</v>
      </c>
      <c r="CE9" s="385"/>
      <c r="CF9" s="385"/>
      <c r="CG9" s="385"/>
      <c r="CH9" s="385"/>
      <c r="CI9" s="385"/>
      <c r="CJ9" s="385"/>
      <c r="CK9" s="385"/>
      <c r="CL9" s="385"/>
      <c r="CM9" s="385"/>
      <c r="CN9" s="385"/>
      <c r="CO9" s="385"/>
      <c r="CP9" s="385"/>
      <c r="CQ9" s="385"/>
      <c r="CR9" s="385"/>
      <c r="CS9" s="386"/>
      <c r="CT9" s="392">
        <v>21.6</v>
      </c>
      <c r="CU9" s="393"/>
      <c r="CV9" s="393"/>
      <c r="CW9" s="393"/>
      <c r="CX9" s="393"/>
      <c r="CY9" s="393"/>
      <c r="CZ9" s="393"/>
      <c r="DA9" s="394"/>
      <c r="DB9" s="392">
        <v>22.1</v>
      </c>
      <c r="DC9" s="393"/>
      <c r="DD9" s="393"/>
      <c r="DE9" s="393"/>
      <c r="DF9" s="393"/>
      <c r="DG9" s="393"/>
      <c r="DH9" s="393"/>
      <c r="DI9" s="394"/>
      <c r="DJ9" s="140"/>
      <c r="DK9" s="140"/>
      <c r="DL9" s="140"/>
      <c r="DM9" s="140"/>
      <c r="DN9" s="140"/>
      <c r="DO9" s="140"/>
    </row>
    <row r="10" spans="1:119" ht="18.75" customHeight="1" x14ac:dyDescent="0.15">
      <c r="A10" s="141"/>
      <c r="B10" s="520"/>
      <c r="C10" s="383"/>
      <c r="D10" s="383"/>
      <c r="E10" s="383"/>
      <c r="F10" s="383"/>
      <c r="G10" s="383"/>
      <c r="H10" s="383"/>
      <c r="I10" s="383"/>
      <c r="J10" s="383"/>
      <c r="K10" s="521"/>
      <c r="L10" s="435" t="s">
        <v>102</v>
      </c>
      <c r="M10" s="436"/>
      <c r="N10" s="436"/>
      <c r="O10" s="436"/>
      <c r="P10" s="436"/>
      <c r="Q10" s="437"/>
      <c r="R10" s="438">
        <v>1002198</v>
      </c>
      <c r="S10" s="439"/>
      <c r="T10" s="439"/>
      <c r="U10" s="439"/>
      <c r="V10" s="441"/>
      <c r="W10" s="486"/>
      <c r="X10" s="487"/>
      <c r="Y10" s="488"/>
      <c r="Z10" s="513" t="s">
        <v>103</v>
      </c>
      <c r="AA10" s="514"/>
      <c r="AB10" s="514"/>
      <c r="AC10" s="514"/>
      <c r="AD10" s="514"/>
      <c r="AE10" s="514"/>
      <c r="AF10" s="514"/>
      <c r="AG10" s="514"/>
      <c r="AH10" s="515"/>
      <c r="AI10" s="438">
        <v>1</v>
      </c>
      <c r="AJ10" s="439"/>
      <c r="AK10" s="439"/>
      <c r="AL10" s="439"/>
      <c r="AM10" s="439"/>
      <c r="AN10" s="439"/>
      <c r="AO10" s="439"/>
      <c r="AP10" s="440"/>
      <c r="AQ10" s="438">
        <v>8100</v>
      </c>
      <c r="AR10" s="439"/>
      <c r="AS10" s="439"/>
      <c r="AT10" s="439"/>
      <c r="AU10" s="439"/>
      <c r="AV10" s="439"/>
      <c r="AW10" s="439"/>
      <c r="AX10" s="439"/>
      <c r="AY10" s="441"/>
      <c r="AZ10" s="410" t="s">
        <v>104</v>
      </c>
      <c r="BA10" s="411"/>
      <c r="BB10" s="411"/>
      <c r="BC10" s="411"/>
      <c r="BD10" s="411"/>
      <c r="BE10" s="411"/>
      <c r="BF10" s="411"/>
      <c r="BG10" s="411"/>
      <c r="BH10" s="411"/>
      <c r="BI10" s="411"/>
      <c r="BJ10" s="411"/>
      <c r="BK10" s="411"/>
      <c r="BL10" s="411"/>
      <c r="BM10" s="412"/>
      <c r="BN10" s="413">
        <v>2713</v>
      </c>
      <c r="BO10" s="414"/>
      <c r="BP10" s="414"/>
      <c r="BQ10" s="414"/>
      <c r="BR10" s="414"/>
      <c r="BS10" s="414"/>
      <c r="BT10" s="414"/>
      <c r="BU10" s="415"/>
      <c r="BV10" s="413">
        <v>3977</v>
      </c>
      <c r="BW10" s="414"/>
      <c r="BX10" s="414"/>
      <c r="BY10" s="414"/>
      <c r="BZ10" s="414"/>
      <c r="CA10" s="414"/>
      <c r="CB10" s="414"/>
      <c r="CC10" s="415"/>
      <c r="CD10" s="516" t="s">
        <v>105</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
      <c r="A11" s="141"/>
      <c r="B11" s="522"/>
      <c r="C11" s="523"/>
      <c r="D11" s="523"/>
      <c r="E11" s="523"/>
      <c r="F11" s="523"/>
      <c r="G11" s="523"/>
      <c r="H11" s="523"/>
      <c r="I11" s="523"/>
      <c r="J11" s="523"/>
      <c r="K11" s="524"/>
      <c r="L11" s="549" t="s">
        <v>106</v>
      </c>
      <c r="M11" s="550"/>
      <c r="N11" s="550"/>
      <c r="O11" s="550"/>
      <c r="P11" s="550"/>
      <c r="Q11" s="551"/>
      <c r="R11" s="552" t="s">
        <v>107</v>
      </c>
      <c r="S11" s="553"/>
      <c r="T11" s="553"/>
      <c r="U11" s="553"/>
      <c r="V11" s="554"/>
      <c r="W11" s="489"/>
      <c r="X11" s="490"/>
      <c r="Y11" s="491"/>
      <c r="Z11" s="513" t="s">
        <v>108</v>
      </c>
      <c r="AA11" s="514"/>
      <c r="AB11" s="514"/>
      <c r="AC11" s="514"/>
      <c r="AD11" s="514"/>
      <c r="AE11" s="514"/>
      <c r="AF11" s="514"/>
      <c r="AG11" s="514"/>
      <c r="AH11" s="515"/>
      <c r="AI11" s="438">
        <v>40</v>
      </c>
      <c r="AJ11" s="439"/>
      <c r="AK11" s="439"/>
      <c r="AL11" s="439"/>
      <c r="AM11" s="439"/>
      <c r="AN11" s="439"/>
      <c r="AO11" s="439"/>
      <c r="AP11" s="440"/>
      <c r="AQ11" s="438">
        <v>7700</v>
      </c>
      <c r="AR11" s="439"/>
      <c r="AS11" s="439"/>
      <c r="AT11" s="439"/>
      <c r="AU11" s="439"/>
      <c r="AV11" s="439"/>
      <c r="AW11" s="439"/>
      <c r="AX11" s="439"/>
      <c r="AY11" s="441"/>
      <c r="AZ11" s="410" t="s">
        <v>109</v>
      </c>
      <c r="BA11" s="411"/>
      <c r="BB11" s="411"/>
      <c r="BC11" s="411"/>
      <c r="BD11" s="411"/>
      <c r="BE11" s="411"/>
      <c r="BF11" s="411"/>
      <c r="BG11" s="411"/>
      <c r="BH11" s="411"/>
      <c r="BI11" s="411"/>
      <c r="BJ11" s="411"/>
      <c r="BK11" s="411"/>
      <c r="BL11" s="411"/>
      <c r="BM11" s="412"/>
      <c r="BN11" s="413">
        <v>3193526</v>
      </c>
      <c r="BO11" s="414"/>
      <c r="BP11" s="414"/>
      <c r="BQ11" s="414"/>
      <c r="BR11" s="414"/>
      <c r="BS11" s="414"/>
      <c r="BT11" s="414"/>
      <c r="BU11" s="415"/>
      <c r="BV11" s="413">
        <v>1806639</v>
      </c>
      <c r="BW11" s="414"/>
      <c r="BX11" s="414"/>
      <c r="BY11" s="414"/>
      <c r="BZ11" s="414"/>
      <c r="CA11" s="414"/>
      <c r="CB11" s="414"/>
      <c r="CC11" s="415"/>
      <c r="CD11" s="460" t="s">
        <v>110</v>
      </c>
      <c r="CE11" s="461"/>
      <c r="CF11" s="461"/>
      <c r="CG11" s="461"/>
      <c r="CH11" s="461"/>
      <c r="CI11" s="461"/>
      <c r="CJ11" s="461"/>
      <c r="CK11" s="461"/>
      <c r="CL11" s="461"/>
      <c r="CM11" s="461"/>
      <c r="CN11" s="461"/>
      <c r="CO11" s="461"/>
      <c r="CP11" s="461"/>
      <c r="CQ11" s="461"/>
      <c r="CR11" s="461"/>
      <c r="CS11" s="462"/>
      <c r="CT11" s="463" t="s">
        <v>111</v>
      </c>
      <c r="CU11" s="464"/>
      <c r="CV11" s="464"/>
      <c r="CW11" s="464"/>
      <c r="CX11" s="464"/>
      <c r="CY11" s="464"/>
      <c r="CZ11" s="464"/>
      <c r="DA11" s="465"/>
      <c r="DB11" s="463" t="s">
        <v>111</v>
      </c>
      <c r="DC11" s="464"/>
      <c r="DD11" s="464"/>
      <c r="DE11" s="464"/>
      <c r="DF11" s="464"/>
      <c r="DG11" s="464"/>
      <c r="DH11" s="464"/>
      <c r="DI11" s="465"/>
      <c r="DJ11" s="140"/>
      <c r="DK11" s="140"/>
      <c r="DL11" s="140"/>
      <c r="DM11" s="140"/>
      <c r="DN11" s="140"/>
      <c r="DO11" s="140"/>
    </row>
    <row r="12" spans="1:119" ht="18.75" customHeight="1" x14ac:dyDescent="0.15">
      <c r="A12" s="141"/>
      <c r="B12" s="468" t="s">
        <v>112</v>
      </c>
      <c r="C12" s="469"/>
      <c r="D12" s="469"/>
      <c r="E12" s="469"/>
      <c r="F12" s="469"/>
      <c r="G12" s="469"/>
      <c r="H12" s="469"/>
      <c r="I12" s="469"/>
      <c r="J12" s="469"/>
      <c r="K12" s="470"/>
      <c r="L12" s="477" t="s">
        <v>113</v>
      </c>
      <c r="M12" s="478"/>
      <c r="N12" s="478"/>
      <c r="O12" s="478"/>
      <c r="P12" s="478"/>
      <c r="Q12" s="479"/>
      <c r="R12" s="480">
        <v>975074</v>
      </c>
      <c r="S12" s="481"/>
      <c r="T12" s="481"/>
      <c r="U12" s="481"/>
      <c r="V12" s="482"/>
      <c r="W12" s="483" t="s">
        <v>114</v>
      </c>
      <c r="X12" s="484"/>
      <c r="Y12" s="485"/>
      <c r="Z12" s="492" t="s">
        <v>1</v>
      </c>
      <c r="AA12" s="493"/>
      <c r="AB12" s="493"/>
      <c r="AC12" s="493"/>
      <c r="AD12" s="493"/>
      <c r="AE12" s="493"/>
      <c r="AF12" s="493"/>
      <c r="AG12" s="493"/>
      <c r="AH12" s="494"/>
      <c r="AI12" s="498" t="s">
        <v>115</v>
      </c>
      <c r="AJ12" s="493"/>
      <c r="AK12" s="493"/>
      <c r="AL12" s="493"/>
      <c r="AM12" s="494"/>
      <c r="AN12" s="498" t="s">
        <v>116</v>
      </c>
      <c r="AO12" s="499"/>
      <c r="AP12" s="499"/>
      <c r="AQ12" s="499"/>
      <c r="AR12" s="499"/>
      <c r="AS12" s="500"/>
      <c r="AT12" s="507" t="s">
        <v>117</v>
      </c>
      <c r="AU12" s="508"/>
      <c r="AV12" s="508"/>
      <c r="AW12" s="508"/>
      <c r="AX12" s="508"/>
      <c r="AY12" s="509"/>
      <c r="AZ12" s="410" t="s">
        <v>118</v>
      </c>
      <c r="BA12" s="411"/>
      <c r="BB12" s="411"/>
      <c r="BC12" s="411"/>
      <c r="BD12" s="411"/>
      <c r="BE12" s="411"/>
      <c r="BF12" s="411"/>
      <c r="BG12" s="411"/>
      <c r="BH12" s="411"/>
      <c r="BI12" s="411"/>
      <c r="BJ12" s="411"/>
      <c r="BK12" s="411"/>
      <c r="BL12" s="411"/>
      <c r="BM12" s="412"/>
      <c r="BN12" s="413">
        <v>0</v>
      </c>
      <c r="BO12" s="414"/>
      <c r="BP12" s="414"/>
      <c r="BQ12" s="414"/>
      <c r="BR12" s="414"/>
      <c r="BS12" s="414"/>
      <c r="BT12" s="414"/>
      <c r="BU12" s="415"/>
      <c r="BV12" s="413">
        <v>0</v>
      </c>
      <c r="BW12" s="414"/>
      <c r="BX12" s="414"/>
      <c r="BY12" s="414"/>
      <c r="BZ12" s="414"/>
      <c r="CA12" s="414"/>
      <c r="CB12" s="414"/>
      <c r="CC12" s="415"/>
      <c r="CD12" s="460" t="s">
        <v>119</v>
      </c>
      <c r="CE12" s="461"/>
      <c r="CF12" s="461"/>
      <c r="CG12" s="461"/>
      <c r="CH12" s="461"/>
      <c r="CI12" s="461"/>
      <c r="CJ12" s="461"/>
      <c r="CK12" s="461"/>
      <c r="CL12" s="461"/>
      <c r="CM12" s="461"/>
      <c r="CN12" s="461"/>
      <c r="CO12" s="461"/>
      <c r="CP12" s="461"/>
      <c r="CQ12" s="461"/>
      <c r="CR12" s="461"/>
      <c r="CS12" s="462"/>
      <c r="CT12" s="463" t="s">
        <v>111</v>
      </c>
      <c r="CU12" s="464"/>
      <c r="CV12" s="464"/>
      <c r="CW12" s="464"/>
      <c r="CX12" s="464"/>
      <c r="CY12" s="464"/>
      <c r="CZ12" s="464"/>
      <c r="DA12" s="465"/>
      <c r="DB12" s="463" t="s">
        <v>111</v>
      </c>
      <c r="DC12" s="464"/>
      <c r="DD12" s="464"/>
      <c r="DE12" s="464"/>
      <c r="DF12" s="464"/>
      <c r="DG12" s="464"/>
      <c r="DH12" s="464"/>
      <c r="DI12" s="465"/>
      <c r="DJ12" s="140"/>
      <c r="DK12" s="140"/>
      <c r="DL12" s="140"/>
      <c r="DM12" s="140"/>
      <c r="DN12" s="140"/>
      <c r="DO12" s="140"/>
    </row>
    <row r="13" spans="1:119" ht="18.75" customHeight="1" thickBot="1" x14ac:dyDescent="0.2">
      <c r="A13" s="141"/>
      <c r="B13" s="471"/>
      <c r="C13" s="472"/>
      <c r="D13" s="472"/>
      <c r="E13" s="472"/>
      <c r="F13" s="472"/>
      <c r="G13" s="472"/>
      <c r="H13" s="472"/>
      <c r="I13" s="472"/>
      <c r="J13" s="472"/>
      <c r="K13" s="473"/>
      <c r="L13" s="148"/>
      <c r="M13" s="454" t="s">
        <v>120</v>
      </c>
      <c r="N13" s="455"/>
      <c r="O13" s="455"/>
      <c r="P13" s="455"/>
      <c r="Q13" s="456"/>
      <c r="R13" s="504">
        <v>968748</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121</v>
      </c>
      <c r="BA13" s="422"/>
      <c r="BB13" s="422"/>
      <c r="BC13" s="422"/>
      <c r="BD13" s="422"/>
      <c r="BE13" s="422"/>
      <c r="BF13" s="422"/>
      <c r="BG13" s="422"/>
      <c r="BH13" s="422"/>
      <c r="BI13" s="422"/>
      <c r="BJ13" s="422"/>
      <c r="BK13" s="422"/>
      <c r="BL13" s="422"/>
      <c r="BM13" s="423"/>
      <c r="BN13" s="413">
        <v>5387624</v>
      </c>
      <c r="BO13" s="414"/>
      <c r="BP13" s="414"/>
      <c r="BQ13" s="414"/>
      <c r="BR13" s="414"/>
      <c r="BS13" s="414"/>
      <c r="BT13" s="414"/>
      <c r="BU13" s="415"/>
      <c r="BV13" s="413">
        <v>1836265</v>
      </c>
      <c r="BW13" s="414"/>
      <c r="BX13" s="414"/>
      <c r="BY13" s="414"/>
      <c r="BZ13" s="414"/>
      <c r="CA13" s="414"/>
      <c r="CB13" s="414"/>
      <c r="CC13" s="415"/>
      <c r="CD13" s="460" t="s">
        <v>122</v>
      </c>
      <c r="CE13" s="461"/>
      <c r="CF13" s="461"/>
      <c r="CG13" s="461"/>
      <c r="CH13" s="461"/>
      <c r="CI13" s="461"/>
      <c r="CJ13" s="461"/>
      <c r="CK13" s="461"/>
      <c r="CL13" s="461"/>
      <c r="CM13" s="461"/>
      <c r="CN13" s="461"/>
      <c r="CO13" s="461"/>
      <c r="CP13" s="461"/>
      <c r="CQ13" s="461"/>
      <c r="CR13" s="461"/>
      <c r="CS13" s="462"/>
      <c r="CT13" s="392">
        <v>8.6999999999999993</v>
      </c>
      <c r="CU13" s="393"/>
      <c r="CV13" s="393"/>
      <c r="CW13" s="393"/>
      <c r="CX13" s="393"/>
      <c r="CY13" s="393"/>
      <c r="CZ13" s="393"/>
      <c r="DA13" s="394"/>
      <c r="DB13" s="392">
        <v>9.5</v>
      </c>
      <c r="DC13" s="393"/>
      <c r="DD13" s="393"/>
      <c r="DE13" s="393"/>
      <c r="DF13" s="393"/>
      <c r="DG13" s="393"/>
      <c r="DH13" s="393"/>
      <c r="DI13" s="394"/>
      <c r="DJ13" s="140"/>
      <c r="DK13" s="140"/>
      <c r="DL13" s="140"/>
      <c r="DM13" s="140"/>
      <c r="DN13" s="140"/>
      <c r="DO13" s="140"/>
    </row>
    <row r="14" spans="1:119" ht="18.75" customHeight="1" thickBot="1" x14ac:dyDescent="0.2">
      <c r="A14" s="141"/>
      <c r="B14" s="471"/>
      <c r="C14" s="472"/>
      <c r="D14" s="472"/>
      <c r="E14" s="472"/>
      <c r="F14" s="472"/>
      <c r="G14" s="472"/>
      <c r="H14" s="472"/>
      <c r="I14" s="472"/>
      <c r="J14" s="472"/>
      <c r="K14" s="473"/>
      <c r="L14" s="448" t="s">
        <v>123</v>
      </c>
      <c r="M14" s="466"/>
      <c r="N14" s="466"/>
      <c r="O14" s="466"/>
      <c r="P14" s="466"/>
      <c r="Q14" s="467"/>
      <c r="R14" s="457">
        <v>984689</v>
      </c>
      <c r="S14" s="458"/>
      <c r="T14" s="458"/>
      <c r="U14" s="458"/>
      <c r="V14" s="459"/>
      <c r="W14" s="486"/>
      <c r="X14" s="487"/>
      <c r="Y14" s="488"/>
      <c r="Z14" s="435" t="s">
        <v>124</v>
      </c>
      <c r="AA14" s="436"/>
      <c r="AB14" s="436"/>
      <c r="AC14" s="436"/>
      <c r="AD14" s="436"/>
      <c r="AE14" s="436"/>
      <c r="AF14" s="436"/>
      <c r="AG14" s="436"/>
      <c r="AH14" s="437"/>
      <c r="AI14" s="438">
        <v>4773</v>
      </c>
      <c r="AJ14" s="439"/>
      <c r="AK14" s="439"/>
      <c r="AL14" s="439"/>
      <c r="AM14" s="440"/>
      <c r="AN14" s="438">
        <v>15860679</v>
      </c>
      <c r="AO14" s="439"/>
      <c r="AP14" s="439"/>
      <c r="AQ14" s="439"/>
      <c r="AR14" s="439"/>
      <c r="AS14" s="440"/>
      <c r="AT14" s="438">
        <v>3323</v>
      </c>
      <c r="AU14" s="439"/>
      <c r="AV14" s="439"/>
      <c r="AW14" s="439"/>
      <c r="AX14" s="439"/>
      <c r="AY14" s="441"/>
      <c r="AZ14" s="404" t="s">
        <v>125</v>
      </c>
      <c r="BA14" s="405"/>
      <c r="BB14" s="405"/>
      <c r="BC14" s="405"/>
      <c r="BD14" s="405"/>
      <c r="BE14" s="405"/>
      <c r="BF14" s="405"/>
      <c r="BG14" s="405"/>
      <c r="BH14" s="405"/>
      <c r="BI14" s="405"/>
      <c r="BJ14" s="405"/>
      <c r="BK14" s="405"/>
      <c r="BL14" s="405"/>
      <c r="BM14" s="406"/>
      <c r="BN14" s="407">
        <v>82135354</v>
      </c>
      <c r="BO14" s="408"/>
      <c r="BP14" s="408"/>
      <c r="BQ14" s="408"/>
      <c r="BR14" s="408"/>
      <c r="BS14" s="408"/>
      <c r="BT14" s="408"/>
      <c r="BU14" s="409"/>
      <c r="BV14" s="407">
        <v>82905648</v>
      </c>
      <c r="BW14" s="408"/>
      <c r="BX14" s="408"/>
      <c r="BY14" s="408"/>
      <c r="BZ14" s="408"/>
      <c r="CA14" s="408"/>
      <c r="CB14" s="408"/>
      <c r="CC14" s="409"/>
      <c r="CD14" s="384" t="s">
        <v>126</v>
      </c>
      <c r="CE14" s="385"/>
      <c r="CF14" s="385"/>
      <c r="CG14" s="385"/>
      <c r="CH14" s="385"/>
      <c r="CI14" s="385"/>
      <c r="CJ14" s="385"/>
      <c r="CK14" s="385"/>
      <c r="CL14" s="385"/>
      <c r="CM14" s="385"/>
      <c r="CN14" s="385"/>
      <c r="CO14" s="385"/>
      <c r="CP14" s="385"/>
      <c r="CQ14" s="385"/>
      <c r="CR14" s="385"/>
      <c r="CS14" s="386"/>
      <c r="CT14" s="418">
        <v>196</v>
      </c>
      <c r="CU14" s="419"/>
      <c r="CV14" s="419"/>
      <c r="CW14" s="419"/>
      <c r="CX14" s="419"/>
      <c r="CY14" s="419"/>
      <c r="CZ14" s="419"/>
      <c r="DA14" s="420"/>
      <c r="DB14" s="418">
        <v>193.9</v>
      </c>
      <c r="DC14" s="419"/>
      <c r="DD14" s="419"/>
      <c r="DE14" s="419"/>
      <c r="DF14" s="419"/>
      <c r="DG14" s="419"/>
      <c r="DH14" s="419"/>
      <c r="DI14" s="420"/>
      <c r="DJ14" s="140"/>
      <c r="DK14" s="140"/>
      <c r="DL14" s="140"/>
      <c r="DM14" s="140"/>
      <c r="DN14" s="140"/>
      <c r="DO14" s="140"/>
    </row>
    <row r="15" spans="1:119" ht="18.75" customHeight="1" x14ac:dyDescent="0.15">
      <c r="A15" s="141"/>
      <c r="B15" s="471"/>
      <c r="C15" s="472"/>
      <c r="D15" s="472"/>
      <c r="E15" s="472"/>
      <c r="F15" s="472"/>
      <c r="G15" s="472"/>
      <c r="H15" s="472"/>
      <c r="I15" s="472"/>
      <c r="J15" s="472"/>
      <c r="K15" s="473"/>
      <c r="L15" s="148"/>
      <c r="M15" s="454" t="s">
        <v>120</v>
      </c>
      <c r="N15" s="455"/>
      <c r="O15" s="455"/>
      <c r="P15" s="455"/>
      <c r="Q15" s="456"/>
      <c r="R15" s="457">
        <v>978540</v>
      </c>
      <c r="S15" s="458"/>
      <c r="T15" s="458"/>
      <c r="U15" s="458"/>
      <c r="V15" s="459"/>
      <c r="W15" s="486"/>
      <c r="X15" s="487"/>
      <c r="Y15" s="488"/>
      <c r="Z15" s="435" t="s">
        <v>127</v>
      </c>
      <c r="AA15" s="436"/>
      <c r="AB15" s="436"/>
      <c r="AC15" s="436"/>
      <c r="AD15" s="436"/>
      <c r="AE15" s="436"/>
      <c r="AF15" s="436"/>
      <c r="AG15" s="436"/>
      <c r="AH15" s="437"/>
      <c r="AI15" s="438" t="s">
        <v>111</v>
      </c>
      <c r="AJ15" s="439"/>
      <c r="AK15" s="439"/>
      <c r="AL15" s="439"/>
      <c r="AM15" s="440"/>
      <c r="AN15" s="438" t="s">
        <v>111</v>
      </c>
      <c r="AO15" s="439"/>
      <c r="AP15" s="439"/>
      <c r="AQ15" s="439"/>
      <c r="AR15" s="439"/>
      <c r="AS15" s="440"/>
      <c r="AT15" s="438" t="s">
        <v>111</v>
      </c>
      <c r="AU15" s="439"/>
      <c r="AV15" s="439"/>
      <c r="AW15" s="439"/>
      <c r="AX15" s="439"/>
      <c r="AY15" s="441"/>
      <c r="AZ15" s="410" t="s">
        <v>128</v>
      </c>
      <c r="BA15" s="411"/>
      <c r="BB15" s="411"/>
      <c r="BC15" s="411"/>
      <c r="BD15" s="411"/>
      <c r="BE15" s="411"/>
      <c r="BF15" s="411"/>
      <c r="BG15" s="411"/>
      <c r="BH15" s="411"/>
      <c r="BI15" s="411"/>
      <c r="BJ15" s="411"/>
      <c r="BK15" s="411"/>
      <c r="BL15" s="411"/>
      <c r="BM15" s="412"/>
      <c r="BN15" s="413">
        <v>252510374</v>
      </c>
      <c r="BO15" s="414"/>
      <c r="BP15" s="414"/>
      <c r="BQ15" s="414"/>
      <c r="BR15" s="414"/>
      <c r="BS15" s="414"/>
      <c r="BT15" s="414"/>
      <c r="BU15" s="415"/>
      <c r="BV15" s="413">
        <v>253773702</v>
      </c>
      <c r="BW15" s="414"/>
      <c r="BX15" s="414"/>
      <c r="BY15" s="414"/>
      <c r="BZ15" s="414"/>
      <c r="CA15" s="414"/>
      <c r="CB15" s="414"/>
      <c r="CC15" s="415"/>
      <c r="CD15" s="451" t="s">
        <v>129</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15">
      <c r="A16" s="141"/>
      <c r="B16" s="471"/>
      <c r="C16" s="472"/>
      <c r="D16" s="472"/>
      <c r="E16" s="472"/>
      <c r="F16" s="472"/>
      <c r="G16" s="472"/>
      <c r="H16" s="472"/>
      <c r="I16" s="472"/>
      <c r="J16" s="472"/>
      <c r="K16" s="473"/>
      <c r="L16" s="448" t="s">
        <v>130</v>
      </c>
      <c r="M16" s="449"/>
      <c r="N16" s="449"/>
      <c r="O16" s="449"/>
      <c r="P16" s="449"/>
      <c r="Q16" s="450"/>
      <c r="R16" s="445" t="s">
        <v>131</v>
      </c>
      <c r="S16" s="446"/>
      <c r="T16" s="446"/>
      <c r="U16" s="446"/>
      <c r="V16" s="447"/>
      <c r="W16" s="486"/>
      <c r="X16" s="487"/>
      <c r="Y16" s="488"/>
      <c r="Z16" s="435" t="s">
        <v>132</v>
      </c>
      <c r="AA16" s="436"/>
      <c r="AB16" s="436"/>
      <c r="AC16" s="436"/>
      <c r="AD16" s="436"/>
      <c r="AE16" s="436"/>
      <c r="AF16" s="436"/>
      <c r="AG16" s="436"/>
      <c r="AH16" s="437"/>
      <c r="AI16" s="438">
        <v>38</v>
      </c>
      <c r="AJ16" s="439"/>
      <c r="AK16" s="439"/>
      <c r="AL16" s="439"/>
      <c r="AM16" s="440"/>
      <c r="AN16" s="438">
        <v>126464</v>
      </c>
      <c r="AO16" s="439"/>
      <c r="AP16" s="439"/>
      <c r="AQ16" s="439"/>
      <c r="AR16" s="439"/>
      <c r="AS16" s="440"/>
      <c r="AT16" s="438">
        <v>3328</v>
      </c>
      <c r="AU16" s="439"/>
      <c r="AV16" s="439"/>
      <c r="AW16" s="439"/>
      <c r="AX16" s="439"/>
      <c r="AY16" s="441"/>
      <c r="AZ16" s="410" t="s">
        <v>133</v>
      </c>
      <c r="BA16" s="411"/>
      <c r="BB16" s="411"/>
      <c r="BC16" s="411"/>
      <c r="BD16" s="411"/>
      <c r="BE16" s="411"/>
      <c r="BF16" s="411"/>
      <c r="BG16" s="411"/>
      <c r="BH16" s="411"/>
      <c r="BI16" s="411"/>
      <c r="BJ16" s="411"/>
      <c r="BK16" s="411"/>
      <c r="BL16" s="411"/>
      <c r="BM16" s="412"/>
      <c r="BN16" s="413">
        <v>102284795</v>
      </c>
      <c r="BO16" s="414"/>
      <c r="BP16" s="414"/>
      <c r="BQ16" s="414"/>
      <c r="BR16" s="414"/>
      <c r="BS16" s="414"/>
      <c r="BT16" s="414"/>
      <c r="BU16" s="415"/>
      <c r="BV16" s="413">
        <v>103291954</v>
      </c>
      <c r="BW16" s="414"/>
      <c r="BX16" s="414"/>
      <c r="BY16" s="414"/>
      <c r="BZ16" s="414"/>
      <c r="CA16" s="414"/>
      <c r="CB16" s="414"/>
      <c r="CC16" s="415"/>
      <c r="CD16" s="152"/>
      <c r="CE16" s="390"/>
      <c r="CF16" s="390"/>
      <c r="CG16" s="390"/>
      <c r="CH16" s="390"/>
      <c r="CI16" s="390"/>
      <c r="CJ16" s="390"/>
      <c r="CK16" s="390"/>
      <c r="CL16" s="390"/>
      <c r="CM16" s="390"/>
      <c r="CN16" s="390"/>
      <c r="CO16" s="390"/>
      <c r="CP16" s="390"/>
      <c r="CQ16" s="390"/>
      <c r="CR16" s="390"/>
      <c r="CS16" s="391"/>
      <c r="CT16" s="392"/>
      <c r="CU16" s="393"/>
      <c r="CV16" s="393"/>
      <c r="CW16" s="393"/>
      <c r="CX16" s="393"/>
      <c r="CY16" s="393"/>
      <c r="CZ16" s="393"/>
      <c r="DA16" s="394"/>
      <c r="DB16" s="392"/>
      <c r="DC16" s="393"/>
      <c r="DD16" s="393"/>
      <c r="DE16" s="393"/>
      <c r="DF16" s="393"/>
      <c r="DG16" s="393"/>
      <c r="DH16" s="393"/>
      <c r="DI16" s="394"/>
      <c r="DJ16" s="140"/>
      <c r="DK16" s="140"/>
      <c r="DL16" s="140"/>
      <c r="DM16" s="140"/>
      <c r="DN16" s="140"/>
      <c r="DO16" s="140"/>
    </row>
    <row r="17" spans="1:119" ht="18.75" customHeight="1" thickBot="1" x14ac:dyDescent="0.2">
      <c r="A17" s="141"/>
      <c r="B17" s="474"/>
      <c r="C17" s="475"/>
      <c r="D17" s="475"/>
      <c r="E17" s="475"/>
      <c r="F17" s="475"/>
      <c r="G17" s="475"/>
      <c r="H17" s="475"/>
      <c r="I17" s="475"/>
      <c r="J17" s="475"/>
      <c r="K17" s="476"/>
      <c r="L17" s="153"/>
      <c r="M17" s="442" t="s">
        <v>134</v>
      </c>
      <c r="N17" s="443"/>
      <c r="O17" s="443"/>
      <c r="P17" s="443"/>
      <c r="Q17" s="444"/>
      <c r="R17" s="445" t="s">
        <v>131</v>
      </c>
      <c r="S17" s="446"/>
      <c r="T17" s="446"/>
      <c r="U17" s="446"/>
      <c r="V17" s="447"/>
      <c r="W17" s="486"/>
      <c r="X17" s="487"/>
      <c r="Y17" s="488"/>
      <c r="Z17" s="435" t="s">
        <v>135</v>
      </c>
      <c r="AA17" s="436"/>
      <c r="AB17" s="436"/>
      <c r="AC17" s="436"/>
      <c r="AD17" s="436"/>
      <c r="AE17" s="436"/>
      <c r="AF17" s="436"/>
      <c r="AG17" s="436"/>
      <c r="AH17" s="437"/>
      <c r="AI17" s="438">
        <v>2213</v>
      </c>
      <c r="AJ17" s="439"/>
      <c r="AK17" s="439"/>
      <c r="AL17" s="439"/>
      <c r="AM17" s="440"/>
      <c r="AN17" s="438">
        <v>6880217</v>
      </c>
      <c r="AO17" s="439"/>
      <c r="AP17" s="439"/>
      <c r="AQ17" s="439"/>
      <c r="AR17" s="439"/>
      <c r="AS17" s="440"/>
      <c r="AT17" s="438">
        <v>3109</v>
      </c>
      <c r="AU17" s="439"/>
      <c r="AV17" s="439"/>
      <c r="AW17" s="439"/>
      <c r="AX17" s="439"/>
      <c r="AY17" s="441"/>
      <c r="AZ17" s="410" t="s">
        <v>136</v>
      </c>
      <c r="BA17" s="411"/>
      <c r="BB17" s="411"/>
      <c r="BC17" s="411"/>
      <c r="BD17" s="411"/>
      <c r="BE17" s="411"/>
      <c r="BF17" s="411"/>
      <c r="BG17" s="411"/>
      <c r="BH17" s="411"/>
      <c r="BI17" s="411"/>
      <c r="BJ17" s="411"/>
      <c r="BK17" s="411"/>
      <c r="BL17" s="411"/>
      <c r="BM17" s="412"/>
      <c r="BN17" s="413">
        <v>274526936</v>
      </c>
      <c r="BO17" s="414"/>
      <c r="BP17" s="414"/>
      <c r="BQ17" s="414"/>
      <c r="BR17" s="414"/>
      <c r="BS17" s="414"/>
      <c r="BT17" s="414"/>
      <c r="BU17" s="415"/>
      <c r="BV17" s="413">
        <v>273367547</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
      <c r="A18" s="141"/>
      <c r="B18" s="430" t="s">
        <v>137</v>
      </c>
      <c r="C18" s="431"/>
      <c r="D18" s="431"/>
      <c r="E18" s="431"/>
      <c r="F18" s="431"/>
      <c r="G18" s="431"/>
      <c r="H18" s="431"/>
      <c r="I18" s="431"/>
      <c r="J18" s="431"/>
      <c r="K18" s="432"/>
      <c r="L18" s="433">
        <v>4725</v>
      </c>
      <c r="M18" s="434"/>
      <c r="N18" s="434"/>
      <c r="O18" s="434"/>
      <c r="P18" s="434"/>
      <c r="Q18" s="434"/>
      <c r="R18" s="434"/>
      <c r="S18" s="434"/>
      <c r="T18" s="434"/>
      <c r="U18" s="434"/>
      <c r="V18" s="434"/>
      <c r="W18" s="486"/>
      <c r="X18" s="487"/>
      <c r="Y18" s="488"/>
      <c r="Z18" s="435" t="s">
        <v>138</v>
      </c>
      <c r="AA18" s="436"/>
      <c r="AB18" s="436"/>
      <c r="AC18" s="436"/>
      <c r="AD18" s="436"/>
      <c r="AE18" s="436"/>
      <c r="AF18" s="436"/>
      <c r="AG18" s="436"/>
      <c r="AH18" s="437"/>
      <c r="AI18" s="438">
        <v>7881</v>
      </c>
      <c r="AJ18" s="439"/>
      <c r="AK18" s="439"/>
      <c r="AL18" s="439"/>
      <c r="AM18" s="440"/>
      <c r="AN18" s="438">
        <v>28561090</v>
      </c>
      <c r="AO18" s="439"/>
      <c r="AP18" s="439"/>
      <c r="AQ18" s="439"/>
      <c r="AR18" s="439"/>
      <c r="AS18" s="440"/>
      <c r="AT18" s="438">
        <v>3624</v>
      </c>
      <c r="AU18" s="439"/>
      <c r="AV18" s="439"/>
      <c r="AW18" s="439"/>
      <c r="AX18" s="439"/>
      <c r="AY18" s="441"/>
      <c r="AZ18" s="421" t="s">
        <v>139</v>
      </c>
      <c r="BA18" s="422"/>
      <c r="BB18" s="422"/>
      <c r="BC18" s="422"/>
      <c r="BD18" s="422"/>
      <c r="BE18" s="422"/>
      <c r="BF18" s="422"/>
      <c r="BG18" s="422"/>
      <c r="BH18" s="422"/>
      <c r="BI18" s="422"/>
      <c r="BJ18" s="422"/>
      <c r="BK18" s="422"/>
      <c r="BL18" s="422"/>
      <c r="BM18" s="423"/>
      <c r="BN18" s="387">
        <v>334406484</v>
      </c>
      <c r="BO18" s="388"/>
      <c r="BP18" s="388"/>
      <c r="BQ18" s="388"/>
      <c r="BR18" s="388"/>
      <c r="BS18" s="388"/>
      <c r="BT18" s="388"/>
      <c r="BU18" s="389"/>
      <c r="BV18" s="387">
        <v>328600990</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
      <c r="A19" s="141"/>
      <c r="B19" s="430" t="s">
        <v>140</v>
      </c>
      <c r="C19" s="431"/>
      <c r="D19" s="431"/>
      <c r="E19" s="431"/>
      <c r="F19" s="431"/>
      <c r="G19" s="431"/>
      <c r="H19" s="431"/>
      <c r="I19" s="431"/>
      <c r="J19" s="431"/>
      <c r="K19" s="432"/>
      <c r="L19" s="433">
        <v>206</v>
      </c>
      <c r="M19" s="434"/>
      <c r="N19" s="434"/>
      <c r="O19" s="434"/>
      <c r="P19" s="434"/>
      <c r="Q19" s="434"/>
      <c r="R19" s="434"/>
      <c r="S19" s="434"/>
      <c r="T19" s="434"/>
      <c r="U19" s="434"/>
      <c r="V19" s="434"/>
      <c r="W19" s="486"/>
      <c r="X19" s="487"/>
      <c r="Y19" s="488"/>
      <c r="Z19" s="435" t="s">
        <v>141</v>
      </c>
      <c r="AA19" s="436"/>
      <c r="AB19" s="436"/>
      <c r="AC19" s="436"/>
      <c r="AD19" s="436"/>
      <c r="AE19" s="436"/>
      <c r="AF19" s="436"/>
      <c r="AG19" s="436"/>
      <c r="AH19" s="437"/>
      <c r="AI19" s="438" t="s">
        <v>111</v>
      </c>
      <c r="AJ19" s="439"/>
      <c r="AK19" s="439"/>
      <c r="AL19" s="439"/>
      <c r="AM19" s="440"/>
      <c r="AN19" s="438" t="s">
        <v>111</v>
      </c>
      <c r="AO19" s="439"/>
      <c r="AP19" s="439"/>
      <c r="AQ19" s="439"/>
      <c r="AR19" s="439"/>
      <c r="AS19" s="440"/>
      <c r="AT19" s="438" t="s">
        <v>111</v>
      </c>
      <c r="AU19" s="439"/>
      <c r="AV19" s="439"/>
      <c r="AW19" s="439"/>
      <c r="AX19" s="439"/>
      <c r="AY19" s="441"/>
      <c r="AZ19" s="404" t="s">
        <v>142</v>
      </c>
      <c r="BA19" s="405"/>
      <c r="BB19" s="405"/>
      <c r="BC19" s="405"/>
      <c r="BD19" s="405"/>
      <c r="BE19" s="405"/>
      <c r="BF19" s="405"/>
      <c r="BG19" s="405"/>
      <c r="BH19" s="405"/>
      <c r="BI19" s="405"/>
      <c r="BJ19" s="405"/>
      <c r="BK19" s="405"/>
      <c r="BL19" s="405"/>
      <c r="BM19" s="406"/>
      <c r="BN19" s="407">
        <v>1023752020</v>
      </c>
      <c r="BO19" s="408"/>
      <c r="BP19" s="408"/>
      <c r="BQ19" s="408"/>
      <c r="BR19" s="408"/>
      <c r="BS19" s="408"/>
      <c r="BT19" s="408"/>
      <c r="BU19" s="409"/>
      <c r="BV19" s="407">
        <v>1020121909</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
      <c r="A20" s="141"/>
      <c r="B20" s="430" t="s">
        <v>143</v>
      </c>
      <c r="C20" s="431"/>
      <c r="D20" s="431"/>
      <c r="E20" s="431"/>
      <c r="F20" s="431"/>
      <c r="G20" s="431"/>
      <c r="H20" s="431"/>
      <c r="I20" s="431"/>
      <c r="J20" s="431"/>
      <c r="K20" s="432"/>
      <c r="L20" s="433">
        <v>392332</v>
      </c>
      <c r="M20" s="434"/>
      <c r="N20" s="434"/>
      <c r="O20" s="434"/>
      <c r="P20" s="434"/>
      <c r="Q20" s="434"/>
      <c r="R20" s="434"/>
      <c r="S20" s="434"/>
      <c r="T20" s="434"/>
      <c r="U20" s="434"/>
      <c r="V20" s="434"/>
      <c r="W20" s="489"/>
      <c r="X20" s="490"/>
      <c r="Y20" s="491"/>
      <c r="Z20" s="435" t="s">
        <v>144</v>
      </c>
      <c r="AA20" s="436"/>
      <c r="AB20" s="436"/>
      <c r="AC20" s="436"/>
      <c r="AD20" s="436"/>
      <c r="AE20" s="436"/>
      <c r="AF20" s="436"/>
      <c r="AG20" s="436"/>
      <c r="AH20" s="437"/>
      <c r="AI20" s="438">
        <v>14867</v>
      </c>
      <c r="AJ20" s="439"/>
      <c r="AK20" s="439"/>
      <c r="AL20" s="439"/>
      <c r="AM20" s="440"/>
      <c r="AN20" s="438">
        <v>51301986</v>
      </c>
      <c r="AO20" s="439"/>
      <c r="AP20" s="439"/>
      <c r="AQ20" s="439"/>
      <c r="AR20" s="439"/>
      <c r="AS20" s="440"/>
      <c r="AT20" s="438">
        <v>3451</v>
      </c>
      <c r="AU20" s="439"/>
      <c r="AV20" s="439"/>
      <c r="AW20" s="439"/>
      <c r="AX20" s="439"/>
      <c r="AY20" s="441"/>
      <c r="AZ20" s="421" t="s">
        <v>145</v>
      </c>
      <c r="BA20" s="422"/>
      <c r="BB20" s="422"/>
      <c r="BC20" s="422"/>
      <c r="BD20" s="422"/>
      <c r="BE20" s="422"/>
      <c r="BF20" s="422"/>
      <c r="BG20" s="422"/>
      <c r="BH20" s="422"/>
      <c r="BI20" s="422"/>
      <c r="BJ20" s="422"/>
      <c r="BK20" s="422"/>
      <c r="BL20" s="422"/>
      <c r="BM20" s="423"/>
      <c r="BN20" s="387">
        <v>344454558</v>
      </c>
      <c r="BO20" s="388"/>
      <c r="BP20" s="388"/>
      <c r="BQ20" s="388"/>
      <c r="BR20" s="388"/>
      <c r="BS20" s="388"/>
      <c r="BT20" s="388"/>
      <c r="BU20" s="389"/>
      <c r="BV20" s="387">
        <v>363944622</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146</v>
      </c>
      <c r="X21" s="425"/>
      <c r="Y21" s="425"/>
      <c r="Z21" s="425"/>
      <c r="AA21" s="425"/>
      <c r="AB21" s="425"/>
      <c r="AC21" s="425"/>
      <c r="AD21" s="425"/>
      <c r="AE21" s="425"/>
      <c r="AF21" s="425"/>
      <c r="AG21" s="425"/>
      <c r="AH21" s="426"/>
      <c r="AI21" s="427">
        <v>99.7</v>
      </c>
      <c r="AJ21" s="428"/>
      <c r="AK21" s="428"/>
      <c r="AL21" s="428"/>
      <c r="AM21" s="428"/>
      <c r="AN21" s="428"/>
      <c r="AO21" s="428"/>
      <c r="AP21" s="428"/>
      <c r="AQ21" s="428"/>
      <c r="AR21" s="428"/>
      <c r="AS21" s="428"/>
      <c r="AT21" s="428"/>
      <c r="AU21" s="428"/>
      <c r="AV21" s="428"/>
      <c r="AW21" s="428"/>
      <c r="AX21" s="428"/>
      <c r="AY21" s="429"/>
      <c r="AZ21" s="404" t="s">
        <v>147</v>
      </c>
      <c r="BA21" s="405"/>
      <c r="BB21" s="405"/>
      <c r="BC21" s="405"/>
      <c r="BD21" s="405"/>
      <c r="BE21" s="405"/>
      <c r="BF21" s="405"/>
      <c r="BG21" s="405"/>
      <c r="BH21" s="405"/>
      <c r="BI21" s="405"/>
      <c r="BJ21" s="405"/>
      <c r="BK21" s="405"/>
      <c r="BL21" s="405"/>
      <c r="BM21" s="406"/>
      <c r="BN21" s="407">
        <v>80597857</v>
      </c>
      <c r="BO21" s="408"/>
      <c r="BP21" s="408"/>
      <c r="BQ21" s="408"/>
      <c r="BR21" s="408"/>
      <c r="BS21" s="408"/>
      <c r="BT21" s="408"/>
      <c r="BU21" s="409"/>
      <c r="BV21" s="407">
        <v>83528734</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15">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148</v>
      </c>
      <c r="BA22" s="411"/>
      <c r="BB22" s="411"/>
      <c r="BC22" s="411"/>
      <c r="BD22" s="411"/>
      <c r="BE22" s="411"/>
      <c r="BF22" s="411"/>
      <c r="BG22" s="411"/>
      <c r="BH22" s="411"/>
      <c r="BI22" s="411"/>
      <c r="BJ22" s="411"/>
      <c r="BK22" s="411"/>
      <c r="BL22" s="411"/>
      <c r="BM22" s="412"/>
      <c r="BN22" s="413">
        <v>2757319</v>
      </c>
      <c r="BO22" s="414"/>
      <c r="BP22" s="414"/>
      <c r="BQ22" s="414"/>
      <c r="BR22" s="414"/>
      <c r="BS22" s="414"/>
      <c r="BT22" s="414"/>
      <c r="BU22" s="415"/>
      <c r="BV22" s="413">
        <v>3041469</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15">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149</v>
      </c>
      <c r="BA23" s="411"/>
      <c r="BB23" s="411"/>
      <c r="BC23" s="411"/>
      <c r="BD23" s="411"/>
      <c r="BE23" s="411"/>
      <c r="BF23" s="411"/>
      <c r="BG23" s="411"/>
      <c r="BH23" s="411"/>
      <c r="BI23" s="411"/>
      <c r="BJ23" s="411"/>
      <c r="BK23" s="411"/>
      <c r="BL23" s="411"/>
      <c r="BM23" s="412"/>
      <c r="BN23" s="413">
        <v>19184898</v>
      </c>
      <c r="BO23" s="414"/>
      <c r="BP23" s="414"/>
      <c r="BQ23" s="414"/>
      <c r="BR23" s="414"/>
      <c r="BS23" s="414"/>
      <c r="BT23" s="414"/>
      <c r="BU23" s="415"/>
      <c r="BV23" s="413">
        <v>19189366</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150</v>
      </c>
      <c r="BA24" s="385"/>
      <c r="BB24" s="385"/>
      <c r="BC24" s="385"/>
      <c r="BD24" s="385"/>
      <c r="BE24" s="385"/>
      <c r="BF24" s="385"/>
      <c r="BG24" s="385"/>
      <c r="BH24" s="385"/>
      <c r="BI24" s="385"/>
      <c r="BJ24" s="385"/>
      <c r="BK24" s="385"/>
      <c r="BL24" s="385"/>
      <c r="BM24" s="386"/>
      <c r="BN24" s="387">
        <v>17849733</v>
      </c>
      <c r="BO24" s="388"/>
      <c r="BP24" s="388"/>
      <c r="BQ24" s="388"/>
      <c r="BR24" s="388"/>
      <c r="BS24" s="388"/>
      <c r="BT24" s="388"/>
      <c r="BU24" s="389"/>
      <c r="BV24" s="387">
        <v>17849733</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15">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151</v>
      </c>
      <c r="BA25" s="396"/>
      <c r="BB25" s="396"/>
      <c r="BC25" s="397"/>
      <c r="BD25" s="404" t="s">
        <v>38</v>
      </c>
      <c r="BE25" s="405"/>
      <c r="BF25" s="405"/>
      <c r="BG25" s="405"/>
      <c r="BH25" s="405"/>
      <c r="BI25" s="405"/>
      <c r="BJ25" s="405"/>
      <c r="BK25" s="405"/>
      <c r="BL25" s="405"/>
      <c r="BM25" s="406"/>
      <c r="BN25" s="407">
        <v>4093500</v>
      </c>
      <c r="BO25" s="408"/>
      <c r="BP25" s="408"/>
      <c r="BQ25" s="408"/>
      <c r="BR25" s="408"/>
      <c r="BS25" s="408"/>
      <c r="BT25" s="408"/>
      <c r="BU25" s="409"/>
      <c r="BV25" s="407">
        <v>4090787</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15">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152</v>
      </c>
      <c r="BE26" s="411"/>
      <c r="BF26" s="411"/>
      <c r="BG26" s="411"/>
      <c r="BH26" s="411"/>
      <c r="BI26" s="411"/>
      <c r="BJ26" s="411"/>
      <c r="BK26" s="411"/>
      <c r="BL26" s="411"/>
      <c r="BM26" s="412"/>
      <c r="BN26" s="413">
        <v>17775414</v>
      </c>
      <c r="BO26" s="414"/>
      <c r="BP26" s="414"/>
      <c r="BQ26" s="414"/>
      <c r="BR26" s="414"/>
      <c r="BS26" s="414"/>
      <c r="BT26" s="414"/>
      <c r="BU26" s="415"/>
      <c r="BV26" s="413">
        <v>17763473</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40</v>
      </c>
      <c r="BE27" s="422"/>
      <c r="BF27" s="422"/>
      <c r="BG27" s="422"/>
      <c r="BH27" s="422"/>
      <c r="BI27" s="422"/>
      <c r="BJ27" s="422"/>
      <c r="BK27" s="422"/>
      <c r="BL27" s="422"/>
      <c r="BM27" s="423"/>
      <c r="BN27" s="387">
        <v>34682488</v>
      </c>
      <c r="BO27" s="388"/>
      <c r="BP27" s="388"/>
      <c r="BQ27" s="388"/>
      <c r="BR27" s="388"/>
      <c r="BS27" s="388"/>
      <c r="BT27" s="388"/>
      <c r="BU27" s="389"/>
      <c r="BV27" s="387">
        <v>33426407</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15">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15">
      <c r="A29" s="141"/>
      <c r="B29" s="181"/>
      <c r="C29" s="182" t="s">
        <v>153</v>
      </c>
      <c r="D29" s="182"/>
      <c r="E29" s="174"/>
      <c r="F29" s="174"/>
      <c r="G29" s="174"/>
      <c r="H29" s="174"/>
      <c r="I29" s="174"/>
      <c r="J29" s="174"/>
      <c r="K29" s="174"/>
      <c r="L29" s="174"/>
      <c r="M29" s="174"/>
      <c r="N29" s="174"/>
      <c r="O29" s="174"/>
      <c r="P29" s="174"/>
      <c r="Q29" s="174"/>
      <c r="R29" s="174"/>
      <c r="S29" s="174"/>
      <c r="T29" s="174"/>
      <c r="U29" s="174" t="s">
        <v>154</v>
      </c>
      <c r="V29" s="174"/>
      <c r="W29" s="174"/>
      <c r="X29" s="174"/>
      <c r="Y29" s="174"/>
      <c r="Z29" s="174"/>
      <c r="AA29" s="174"/>
      <c r="AB29" s="174"/>
      <c r="AC29" s="174"/>
      <c r="AD29" s="174"/>
      <c r="AE29" s="174"/>
      <c r="AF29" s="174"/>
      <c r="AG29" s="174"/>
      <c r="AH29" s="174"/>
      <c r="AI29" s="174"/>
      <c r="AJ29" s="174"/>
      <c r="AK29" s="174"/>
      <c r="AL29" s="174"/>
      <c r="AM29" s="164" t="s">
        <v>155</v>
      </c>
      <c r="AN29" s="174"/>
      <c r="AO29" s="174"/>
      <c r="AP29" s="174"/>
      <c r="AQ29" s="174"/>
      <c r="AR29" s="164"/>
      <c r="AS29" s="164"/>
      <c r="AT29" s="164"/>
      <c r="AU29" s="164"/>
      <c r="AV29" s="164"/>
      <c r="AW29" s="164"/>
      <c r="AX29" s="164"/>
      <c r="AY29" s="164"/>
      <c r="AZ29" s="164"/>
      <c r="BA29" s="164"/>
      <c r="BB29" s="174"/>
      <c r="BC29" s="164"/>
      <c r="BD29" s="164"/>
      <c r="BE29" s="164" t="s">
        <v>156</v>
      </c>
      <c r="BF29" s="174"/>
      <c r="BG29" s="174"/>
      <c r="BH29" s="174"/>
      <c r="BI29" s="174"/>
      <c r="BJ29" s="164"/>
      <c r="BK29" s="164"/>
      <c r="BL29" s="164"/>
      <c r="BM29" s="164"/>
      <c r="BN29" s="164"/>
      <c r="BO29" s="164"/>
      <c r="BP29" s="164"/>
      <c r="BQ29" s="164"/>
      <c r="BR29" s="174"/>
      <c r="BS29" s="174"/>
      <c r="BT29" s="174"/>
      <c r="BU29" s="174"/>
      <c r="BV29" s="174"/>
      <c r="BW29" s="174" t="s">
        <v>157</v>
      </c>
      <c r="BX29" s="174"/>
      <c r="BY29" s="174"/>
      <c r="BZ29" s="174"/>
      <c r="CA29" s="174"/>
      <c r="CB29" s="164"/>
      <c r="CC29" s="164"/>
      <c r="CD29" s="164"/>
      <c r="CE29" s="164"/>
      <c r="CF29" s="164"/>
      <c r="CG29" s="164"/>
      <c r="CH29" s="164"/>
      <c r="CI29" s="164"/>
      <c r="CJ29" s="164"/>
      <c r="CK29" s="164"/>
      <c r="CL29" s="164"/>
      <c r="CM29" s="164"/>
      <c r="CN29" s="164"/>
      <c r="CO29" s="164" t="s">
        <v>158</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15">
      <c r="A30" s="141"/>
      <c r="B30" s="181"/>
      <c r="C30" s="382" t="s">
        <v>159</v>
      </c>
      <c r="D30" s="382"/>
      <c r="E30" s="383" t="s">
        <v>160</v>
      </c>
      <c r="F30" s="383"/>
      <c r="G30" s="383"/>
      <c r="H30" s="383"/>
      <c r="I30" s="383"/>
      <c r="J30" s="383"/>
      <c r="K30" s="383"/>
      <c r="L30" s="383"/>
      <c r="M30" s="383"/>
      <c r="N30" s="383"/>
      <c r="O30" s="383"/>
      <c r="P30" s="383"/>
      <c r="Q30" s="383"/>
      <c r="R30" s="383"/>
      <c r="S30" s="383"/>
      <c r="T30" s="158"/>
      <c r="U30" s="382" t="s">
        <v>161</v>
      </c>
      <c r="V30" s="382"/>
      <c r="W30" s="383" t="s">
        <v>162</v>
      </c>
      <c r="X30" s="383"/>
      <c r="Y30" s="383"/>
      <c r="Z30" s="383"/>
      <c r="AA30" s="383"/>
      <c r="AB30" s="383"/>
      <c r="AC30" s="383"/>
      <c r="AD30" s="383"/>
      <c r="AE30" s="383"/>
      <c r="AF30" s="383"/>
      <c r="AG30" s="383"/>
      <c r="AH30" s="383"/>
      <c r="AI30" s="383"/>
      <c r="AJ30" s="383"/>
      <c r="AK30" s="383"/>
      <c r="AL30" s="158"/>
      <c r="AM30" s="382" t="s">
        <v>161</v>
      </c>
      <c r="AN30" s="382"/>
      <c r="AO30" s="383" t="s">
        <v>162</v>
      </c>
      <c r="AP30" s="383"/>
      <c r="AQ30" s="383"/>
      <c r="AR30" s="383"/>
      <c r="AS30" s="383"/>
      <c r="AT30" s="383"/>
      <c r="AU30" s="383"/>
      <c r="AV30" s="383"/>
      <c r="AW30" s="383"/>
      <c r="AX30" s="383"/>
      <c r="AY30" s="383"/>
      <c r="AZ30" s="383"/>
      <c r="BA30" s="383"/>
      <c r="BB30" s="383"/>
      <c r="BC30" s="383"/>
      <c r="BD30" s="183"/>
      <c r="BE30" s="382" t="s">
        <v>161</v>
      </c>
      <c r="BF30" s="382"/>
      <c r="BG30" s="383" t="s">
        <v>160</v>
      </c>
      <c r="BH30" s="383"/>
      <c r="BI30" s="383"/>
      <c r="BJ30" s="383"/>
      <c r="BK30" s="383"/>
      <c r="BL30" s="383"/>
      <c r="BM30" s="383"/>
      <c r="BN30" s="383"/>
      <c r="BO30" s="383"/>
      <c r="BP30" s="383"/>
      <c r="BQ30" s="383"/>
      <c r="BR30" s="383"/>
      <c r="BS30" s="383"/>
      <c r="BT30" s="383"/>
      <c r="BU30" s="383"/>
      <c r="BV30" s="184"/>
      <c r="BW30" s="382" t="s">
        <v>161</v>
      </c>
      <c r="BX30" s="382"/>
      <c r="BY30" s="383" t="s">
        <v>163</v>
      </c>
      <c r="BZ30" s="383"/>
      <c r="CA30" s="383"/>
      <c r="CB30" s="383"/>
      <c r="CC30" s="383"/>
      <c r="CD30" s="383"/>
      <c r="CE30" s="383"/>
      <c r="CF30" s="383"/>
      <c r="CG30" s="383"/>
      <c r="CH30" s="383"/>
      <c r="CI30" s="383"/>
      <c r="CJ30" s="383"/>
      <c r="CK30" s="383"/>
      <c r="CL30" s="383"/>
      <c r="CM30" s="383"/>
      <c r="CN30" s="158"/>
      <c r="CO30" s="382" t="s">
        <v>161</v>
      </c>
      <c r="CP30" s="382"/>
      <c r="CQ30" s="383" t="s">
        <v>164</v>
      </c>
      <c r="CR30" s="383"/>
      <c r="CS30" s="383"/>
      <c r="CT30" s="383"/>
      <c r="CU30" s="383"/>
      <c r="CV30" s="383"/>
      <c r="CW30" s="383"/>
      <c r="CX30" s="383"/>
      <c r="CY30" s="383"/>
      <c r="CZ30" s="383"/>
      <c r="DA30" s="383"/>
      <c r="DB30" s="383"/>
      <c r="DC30" s="383"/>
      <c r="DD30" s="383"/>
      <c r="DE30" s="383"/>
      <c r="DF30" s="158"/>
      <c r="DG30" s="381" t="s">
        <v>165</v>
      </c>
      <c r="DH30" s="381"/>
      <c r="DI30" s="185"/>
      <c r="DJ30" s="140"/>
      <c r="DK30" s="140"/>
      <c r="DL30" s="140"/>
      <c r="DM30" s="140"/>
      <c r="DN30" s="140"/>
      <c r="DO30" s="140"/>
    </row>
    <row r="31" spans="1:119" ht="32.25" customHeight="1" x14ac:dyDescent="0.15">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f>IF(W31="","",MAX(C31:D40)+1)</f>
        <v>11</v>
      </c>
      <c r="V31" s="379"/>
      <c r="W31" s="378" t="str">
        <f>IF('各会計、関係団体の財政状況及び健全化判断比率'!B28="","",'各会計、関係団体の財政状況及び健全化判断比率'!B28)</f>
        <v>県営競輪事業特別会計</v>
      </c>
      <c r="X31" s="378"/>
      <c r="Y31" s="378"/>
      <c r="Z31" s="378"/>
      <c r="AA31" s="378"/>
      <c r="AB31" s="378"/>
      <c r="AC31" s="378"/>
      <c r="AD31" s="378"/>
      <c r="AE31" s="378"/>
      <c r="AF31" s="378"/>
      <c r="AG31" s="378"/>
      <c r="AH31" s="378"/>
      <c r="AI31" s="378"/>
      <c r="AJ31" s="378"/>
      <c r="AK31" s="378"/>
      <c r="AL31" s="182"/>
      <c r="AM31" s="379">
        <f>IF(AO31="","",MAX(C31:D40,U31:V40)+1)</f>
        <v>12</v>
      </c>
      <c r="AN31" s="379"/>
      <c r="AO31" s="378" t="str">
        <f>IF('各会計、関係団体の財政状況及び健全化判断比率'!B29="","",'各会計、関係団体の財政状況及び健全化判断比率'!B29)</f>
        <v>県立こころの医療センター事業会計</v>
      </c>
      <c r="AP31" s="378"/>
      <c r="AQ31" s="378"/>
      <c r="AR31" s="378"/>
      <c r="AS31" s="378"/>
      <c r="AT31" s="378"/>
      <c r="AU31" s="378"/>
      <c r="AV31" s="378"/>
      <c r="AW31" s="378"/>
      <c r="AX31" s="378"/>
      <c r="AY31" s="378"/>
      <c r="AZ31" s="378"/>
      <c r="BA31" s="378"/>
      <c r="BB31" s="378"/>
      <c r="BC31" s="378"/>
      <c r="BD31" s="182"/>
      <c r="BE31" s="379">
        <f>IF(BG31="","",MAX(C31:D40,U31:V40,AM31:AN40)+1)</f>
        <v>15</v>
      </c>
      <c r="BF31" s="379"/>
      <c r="BG31" s="378" t="str">
        <f>IF('各会計、関係団体の財政状況及び健全化判断比率'!B32="","",'各会計、関係団体の財政状況及び健全化判断比率'!B32)</f>
        <v>県営港湾施設管理特別会計</v>
      </c>
      <c r="BH31" s="378"/>
      <c r="BI31" s="378"/>
      <c r="BJ31" s="378"/>
      <c r="BK31" s="378"/>
      <c r="BL31" s="378"/>
      <c r="BM31" s="378"/>
      <c r="BN31" s="378"/>
      <c r="BO31" s="378"/>
      <c r="BP31" s="378"/>
      <c r="BQ31" s="378"/>
      <c r="BR31" s="378"/>
      <c r="BS31" s="378"/>
      <c r="BT31" s="378"/>
      <c r="BU31" s="378"/>
      <c r="BV31" s="182"/>
      <c r="BW31" s="379">
        <f>IF(BY31="","",MAX(C31:D40,U31:V40,AM31:AN40,BE31:BF40)+1)</f>
        <v>17</v>
      </c>
      <c r="BX31" s="379"/>
      <c r="BY31" s="378" t="str">
        <f>IF('各会計、関係団体の財政状況及び健全化判断比率'!B68="","",'各会計、関係団体の財政状況及び健全化判断比率'!B68)</f>
        <v>関西広域連合</v>
      </c>
      <c r="BZ31" s="378"/>
      <c r="CA31" s="378"/>
      <c r="CB31" s="378"/>
      <c r="CC31" s="378"/>
      <c r="CD31" s="378"/>
      <c r="CE31" s="378"/>
      <c r="CF31" s="378"/>
      <c r="CG31" s="378"/>
      <c r="CH31" s="378"/>
      <c r="CI31" s="378"/>
      <c r="CJ31" s="378"/>
      <c r="CK31" s="378"/>
      <c r="CL31" s="378"/>
      <c r="CM31" s="378"/>
      <c r="CN31" s="182"/>
      <c r="CO31" s="379">
        <f>IF(CQ31="","",MAX(C31:D40,U31:V40,AM31:AN40,BE31:BF40,BW31:BX40)+1)</f>
        <v>18</v>
      </c>
      <c r="CP31" s="379"/>
      <c r="CQ31" s="378" t="str">
        <f>IF('各会計、関係団体の財政状況及び健全化判断比率'!BS7="","",'各会計、関係団体の財政状況及び健全化判断比率'!BS7)</f>
        <v>和歌山県土地開発公社</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v>
      </c>
      <c r="DH31" s="380"/>
      <c r="DI31" s="185"/>
      <c r="DJ31" s="140"/>
      <c r="DK31" s="140"/>
      <c r="DL31" s="140"/>
      <c r="DM31" s="140"/>
      <c r="DN31" s="140"/>
      <c r="DO31" s="140"/>
    </row>
    <row r="32" spans="1:119" ht="32.25" customHeight="1" x14ac:dyDescent="0.15">
      <c r="A32" s="141"/>
      <c r="B32" s="181"/>
      <c r="C32" s="379">
        <f>IF(E32="","",C31+1)</f>
        <v>2</v>
      </c>
      <c r="D32" s="379"/>
      <c r="E32" s="378" t="str">
        <f>IF('各会計、関係団体の財政状況及び健全化判断比率'!B8="","",'各会計、関係団体の財政状況及び健全化判断比率'!B8)</f>
        <v>農林水産振興資金特別会計</v>
      </c>
      <c r="F32" s="378"/>
      <c r="G32" s="378"/>
      <c r="H32" s="378"/>
      <c r="I32" s="378"/>
      <c r="J32" s="378"/>
      <c r="K32" s="378"/>
      <c r="L32" s="378"/>
      <c r="M32" s="378"/>
      <c r="N32" s="378"/>
      <c r="O32" s="378"/>
      <c r="P32" s="378"/>
      <c r="Q32" s="378"/>
      <c r="R32" s="378"/>
      <c r="S32" s="378"/>
      <c r="T32" s="182"/>
      <c r="U32" s="379" t="str">
        <f t="shared" ref="U32:U40" si="0">IF(W32="","",U31+1)</f>
        <v/>
      </c>
      <c r="V32" s="379"/>
      <c r="W32" s="378"/>
      <c r="X32" s="378"/>
      <c r="Y32" s="378"/>
      <c r="Z32" s="378"/>
      <c r="AA32" s="378"/>
      <c r="AB32" s="378"/>
      <c r="AC32" s="378"/>
      <c r="AD32" s="378"/>
      <c r="AE32" s="378"/>
      <c r="AF32" s="378"/>
      <c r="AG32" s="378"/>
      <c r="AH32" s="378"/>
      <c r="AI32" s="378"/>
      <c r="AJ32" s="378"/>
      <c r="AK32" s="378"/>
      <c r="AL32" s="182"/>
      <c r="AM32" s="379">
        <f t="shared" ref="AM32:AM40" si="1">IF(AO32="","",AM31+1)</f>
        <v>13</v>
      </c>
      <c r="AN32" s="379"/>
      <c r="AO32" s="378" t="str">
        <f>IF('各会計、関係団体の財政状況及び健全化判断比率'!B30="","",'各会計、関係団体の財政状況及び健全化判断比率'!B30)</f>
        <v>工業用水道事業会計</v>
      </c>
      <c r="AP32" s="378"/>
      <c r="AQ32" s="378"/>
      <c r="AR32" s="378"/>
      <c r="AS32" s="378"/>
      <c r="AT32" s="378"/>
      <c r="AU32" s="378"/>
      <c r="AV32" s="378"/>
      <c r="AW32" s="378"/>
      <c r="AX32" s="378"/>
      <c r="AY32" s="378"/>
      <c r="AZ32" s="378"/>
      <c r="BA32" s="378"/>
      <c r="BB32" s="378"/>
      <c r="BC32" s="378"/>
      <c r="BD32" s="182"/>
      <c r="BE32" s="379">
        <f t="shared" ref="BE32:BE40" si="2">IF(BG32="","",BE31+1)</f>
        <v>16</v>
      </c>
      <c r="BF32" s="379"/>
      <c r="BG32" s="378" t="str">
        <f>IF('各会計、関係団体の財政状況及び健全化判断比率'!B33="","",'各会計、関係団体の財政状況及び健全化判断比率'!B33)</f>
        <v>流域下水道事業特別会計</v>
      </c>
      <c r="BH32" s="378"/>
      <c r="BI32" s="378"/>
      <c r="BJ32" s="378"/>
      <c r="BK32" s="378"/>
      <c r="BL32" s="378"/>
      <c r="BM32" s="378"/>
      <c r="BN32" s="378"/>
      <c r="BO32" s="378"/>
      <c r="BP32" s="378"/>
      <c r="BQ32" s="378"/>
      <c r="BR32" s="378"/>
      <c r="BS32" s="378"/>
      <c r="BT32" s="378"/>
      <c r="BU32" s="378"/>
      <c r="BV32" s="182"/>
      <c r="BW32" s="379" t="str">
        <f t="shared" ref="BW32:BW40" si="3">IF(BY32="","",BW31+1)</f>
        <v/>
      </c>
      <c r="BX32" s="379"/>
      <c r="BY32" s="378" t="str">
        <f>IF('各会計、関係団体の財政状況及び健全化判断比率'!B69="","",'各会計、関係団体の財政状況及び健全化判断比率'!B69)</f>
        <v/>
      </c>
      <c r="BZ32" s="378"/>
      <c r="CA32" s="378"/>
      <c r="CB32" s="378"/>
      <c r="CC32" s="378"/>
      <c r="CD32" s="378"/>
      <c r="CE32" s="378"/>
      <c r="CF32" s="378"/>
      <c r="CG32" s="378"/>
      <c r="CH32" s="378"/>
      <c r="CI32" s="378"/>
      <c r="CJ32" s="378"/>
      <c r="CK32" s="378"/>
      <c r="CL32" s="378"/>
      <c r="CM32" s="378"/>
      <c r="CN32" s="182"/>
      <c r="CO32" s="379">
        <f t="shared" ref="CO32:CO40" si="4">IF(CQ32="","",CO31+1)</f>
        <v>19</v>
      </c>
      <c r="CP32" s="379"/>
      <c r="CQ32" s="378" t="str">
        <f>IF('各会計、関係団体の財政状況及び健全化判断比率'!BS8="","",'各会計、関係団体の財政状況及び健全化判断比率'!BS8)</f>
        <v>和歌山県住宅供給公社</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
      </c>
      <c r="DH32" s="380"/>
      <c r="DI32" s="185"/>
      <c r="DJ32" s="140"/>
      <c r="DK32" s="140"/>
      <c r="DL32" s="140"/>
      <c r="DM32" s="140"/>
      <c r="DN32" s="140"/>
      <c r="DO32" s="140"/>
    </row>
    <row r="33" spans="1:119" ht="32.25" customHeight="1" x14ac:dyDescent="0.15">
      <c r="A33" s="141"/>
      <c r="B33" s="181"/>
      <c r="C33" s="379">
        <f>IF(E33="","",C32+1)</f>
        <v>3</v>
      </c>
      <c r="D33" s="379"/>
      <c r="E33" s="378" t="str">
        <f>IF('各会計、関係団体の財政状況及び健全化判断比率'!B9="","",'各会計、関係団体の財政状況及び健全化判断比率'!B9)</f>
        <v>中小企業振興資金特別会計</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f t="shared" si="1"/>
        <v>14</v>
      </c>
      <c r="AN33" s="379"/>
      <c r="AO33" s="378" t="str">
        <f>IF('各会計、関係団体の財政状況及び健全化判断比率'!B31="","",'各会計、関係団体の財政状況及び健全化判断比率'!B31)</f>
        <v>土地造成事業会計</v>
      </c>
      <c r="AP33" s="378"/>
      <c r="AQ33" s="378"/>
      <c r="AR33" s="378"/>
      <c r="AS33" s="378"/>
      <c r="AT33" s="378"/>
      <c r="AU33" s="378"/>
      <c r="AV33" s="378"/>
      <c r="AW33" s="378"/>
      <c r="AX33" s="378"/>
      <c r="AY33" s="378"/>
      <c r="AZ33" s="378"/>
      <c r="BA33" s="378"/>
      <c r="BB33" s="378"/>
      <c r="BC33" s="378"/>
      <c r="BD33" s="182"/>
      <c r="BE33" s="379" t="str">
        <f t="shared" si="2"/>
        <v/>
      </c>
      <c r="BF33" s="379"/>
      <c r="BG33" s="378"/>
      <c r="BH33" s="378"/>
      <c r="BI33" s="378"/>
      <c r="BJ33" s="378"/>
      <c r="BK33" s="378"/>
      <c r="BL33" s="378"/>
      <c r="BM33" s="378"/>
      <c r="BN33" s="378"/>
      <c r="BO33" s="378"/>
      <c r="BP33" s="378"/>
      <c r="BQ33" s="378"/>
      <c r="BR33" s="378"/>
      <c r="BS33" s="378"/>
      <c r="BT33" s="378"/>
      <c r="BU33" s="378"/>
      <c r="BV33" s="182"/>
      <c r="BW33" s="379" t="str">
        <f t="shared" si="3"/>
        <v/>
      </c>
      <c r="BX33" s="379"/>
      <c r="BY33" s="378" t="str">
        <f>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20</v>
      </c>
      <c r="CP33" s="379"/>
      <c r="CQ33" s="378" t="str">
        <f>IF('各会計、関係団体の財政状況及び健全化判断比率'!BS9="","",'各会計、関係団体の財政状況及び健全化判断比率'!BS9)</f>
        <v>和歌山県国際交流協会</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
      </c>
      <c r="DH33" s="380"/>
      <c r="DI33" s="185"/>
      <c r="DJ33" s="140"/>
      <c r="DK33" s="140"/>
      <c r="DL33" s="140"/>
      <c r="DM33" s="140"/>
      <c r="DN33" s="140"/>
      <c r="DO33" s="140"/>
    </row>
    <row r="34" spans="1:119" ht="32.25" customHeight="1" x14ac:dyDescent="0.15">
      <c r="A34" s="141"/>
      <c r="B34" s="181"/>
      <c r="C34" s="379">
        <f>IF(E34="","",C33+1)</f>
        <v>4</v>
      </c>
      <c r="D34" s="379"/>
      <c r="E34" s="378" t="str">
        <f>IF('各会計、関係団体の財政状況及び健全化判断比率'!B10="","",'各会計、関係団体の財政状況及び健全化判断比率'!B10)</f>
        <v>母子父子寡婦福祉資金特別会計</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t="str">
        <f t="shared" si="1"/>
        <v/>
      </c>
      <c r="AN34" s="379"/>
      <c r="AO34" s="378"/>
      <c r="AP34" s="378"/>
      <c r="AQ34" s="378"/>
      <c r="AR34" s="378"/>
      <c r="AS34" s="378"/>
      <c r="AT34" s="378"/>
      <c r="AU34" s="378"/>
      <c r="AV34" s="378"/>
      <c r="AW34" s="378"/>
      <c r="AX34" s="378"/>
      <c r="AY34" s="378"/>
      <c r="AZ34" s="378"/>
      <c r="BA34" s="378"/>
      <c r="BB34" s="378"/>
      <c r="BC34" s="378"/>
      <c r="BD34" s="182"/>
      <c r="BE34" s="379" t="str">
        <f t="shared" si="2"/>
        <v/>
      </c>
      <c r="BF34" s="379"/>
      <c r="BG34" s="378"/>
      <c r="BH34" s="378"/>
      <c r="BI34" s="378"/>
      <c r="BJ34" s="378"/>
      <c r="BK34" s="378"/>
      <c r="BL34" s="378"/>
      <c r="BM34" s="378"/>
      <c r="BN34" s="378"/>
      <c r="BO34" s="378"/>
      <c r="BP34" s="378"/>
      <c r="BQ34" s="378"/>
      <c r="BR34" s="378"/>
      <c r="BS34" s="378"/>
      <c r="BT34" s="378"/>
      <c r="BU34" s="378"/>
      <c r="BV34" s="182"/>
      <c r="BW34" s="379" t="str">
        <f t="shared" si="3"/>
        <v/>
      </c>
      <c r="BX34" s="379"/>
      <c r="BY34" s="378" t="str">
        <f>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21</v>
      </c>
      <c r="CP34" s="379"/>
      <c r="CQ34" s="378" t="str">
        <f>IF('各会計、関係団体の財政状況及び健全化判断比率'!BS10="","",'各会計、関係団体の財政状況及び健全化判断比率'!BS10)</f>
        <v>和歌山県私学振興基金協会</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
      </c>
      <c r="DH34" s="380"/>
      <c r="DI34" s="185"/>
      <c r="DJ34" s="140"/>
      <c r="DK34" s="140"/>
      <c r="DL34" s="140"/>
      <c r="DM34" s="140"/>
      <c r="DN34" s="140"/>
      <c r="DO34" s="140"/>
    </row>
    <row r="35" spans="1:119" ht="32.25" customHeight="1" x14ac:dyDescent="0.15">
      <c r="A35" s="141"/>
      <c r="B35" s="181"/>
      <c r="C35" s="379">
        <f t="shared" ref="C35:C40" si="5">IF(E35="","",C34+1)</f>
        <v>5</v>
      </c>
      <c r="D35" s="379"/>
      <c r="E35" s="378" t="str">
        <f>IF('各会計、関係団体の財政状況及び健全化判断比率'!B11="","",'各会計、関係団体の財政状況及び健全化判断比率'!B11)</f>
        <v>修学奨励金特別会計</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t="str">
        <f t="shared" si="1"/>
        <v/>
      </c>
      <c r="AN35" s="379"/>
      <c r="AO35" s="378"/>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f t="shared" si="4"/>
        <v>22</v>
      </c>
      <c r="CP35" s="379"/>
      <c r="CQ35" s="378" t="str">
        <f>IF('各会計、関係団体の財政状況及び健全化判断比率'!BS11="","",'各会計、関係団体の財政状況及び健全化判断比率'!BS11)</f>
        <v>和歌山県青少年育成協会</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15">
      <c r="A36" s="141"/>
      <c r="B36" s="181"/>
      <c r="C36" s="379">
        <f t="shared" si="5"/>
        <v>6</v>
      </c>
      <c r="D36" s="379"/>
      <c r="E36" s="378" t="str">
        <f>IF('各会計、関係団体の財政状況及び健全化判断比率'!B12="","",'各会計、関係団体の財政状況及び健全化判断比率'!B12)</f>
        <v>職員住宅特別会計</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t="str">
        <f t="shared" si="1"/>
        <v/>
      </c>
      <c r="AN36" s="379"/>
      <c r="AO36" s="378"/>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23</v>
      </c>
      <c r="CP36" s="379"/>
      <c r="CQ36" s="378" t="str">
        <f>IF('各会計、関係団体の財政状況及び健全化判断比率'!BS12="","",'各会計、関係団体の財政状況及び健全化判断比率'!BS12)</f>
        <v>和歌山県救急医療情報センター</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
      </c>
      <c r="DH36" s="380"/>
      <c r="DI36" s="185"/>
      <c r="DJ36" s="140"/>
      <c r="DK36" s="140"/>
      <c r="DL36" s="140"/>
      <c r="DM36" s="140"/>
      <c r="DN36" s="140"/>
      <c r="DO36" s="140"/>
    </row>
    <row r="37" spans="1:119" ht="32.25" customHeight="1" x14ac:dyDescent="0.15">
      <c r="A37" s="141"/>
      <c r="B37" s="181"/>
      <c r="C37" s="379">
        <f t="shared" si="5"/>
        <v>7</v>
      </c>
      <c r="D37" s="379"/>
      <c r="E37" s="378" t="str">
        <f>IF('各会計、関係団体の財政状況及び健全化判断比率'!B13="","",'各会計、関係団体の財政状況及び健全化判断比率'!B13)</f>
        <v>市町村振興資金特別会計</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t="str">
        <f t="shared" si="1"/>
        <v/>
      </c>
      <c r="AN37" s="379"/>
      <c r="AO37" s="378"/>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24</v>
      </c>
      <c r="CP37" s="379"/>
      <c r="CQ37" s="378" t="str">
        <f>IF('各会計、関係団体の財政状況及び健全化判断比率'!BS13="","",'各会計、関係団体の財政状況及び健全化判断比率'!BS13)</f>
        <v>わかやま移植医療推進協会</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15">
      <c r="A38" s="141"/>
      <c r="B38" s="181"/>
      <c r="C38" s="379">
        <f t="shared" si="5"/>
        <v>8</v>
      </c>
      <c r="D38" s="379"/>
      <c r="E38" s="378" t="str">
        <f>IF('各会計、関係団体の財政状況及び健全化判断比率'!B14="","",'各会計、関係団体の財政状況及び健全化判断比率'!B14)</f>
        <v>自動車税等証紙特別会計</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25</v>
      </c>
      <c r="CP38" s="379"/>
      <c r="CQ38" s="378" t="str">
        <f>IF('各会計、関係団体の財政状況及び健全化判断比率'!BS14="","",'各会計、関係団体の財政状況及び健全化判断比率'!BS14)</f>
        <v>和歌山県民総合健診センター</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
      </c>
      <c r="DH38" s="380"/>
      <c r="DI38" s="185"/>
      <c r="DJ38" s="140"/>
      <c r="DK38" s="140"/>
      <c r="DL38" s="140"/>
      <c r="DM38" s="140"/>
      <c r="DN38" s="140"/>
      <c r="DO38" s="140"/>
    </row>
    <row r="39" spans="1:119" ht="32.25" customHeight="1" x14ac:dyDescent="0.15">
      <c r="A39" s="141"/>
      <c r="B39" s="181"/>
      <c r="C39" s="379">
        <f t="shared" si="5"/>
        <v>9</v>
      </c>
      <c r="D39" s="379"/>
      <c r="E39" s="378" t="str">
        <f>IF('各会計、関係団体の財政状況及び健全化判断比率'!B15="","",'各会計、関係団体の財政状況及び健全化判断比率'!B15)</f>
        <v>用地取得事業特別会計</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26</v>
      </c>
      <c r="CP39" s="379"/>
      <c r="CQ39" s="378" t="str">
        <f>IF('各会計、関係団体の財政状況及び健全化判断比率'!BS15="","",'各会計、関係団体の財政状況及び健全化判断比率'!BS15)</f>
        <v>わかやま産業振興財団</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15">
      <c r="A40" s="141"/>
      <c r="B40" s="181"/>
      <c r="C40" s="379">
        <f t="shared" si="5"/>
        <v>10</v>
      </c>
      <c r="D40" s="379"/>
      <c r="E40" s="378" t="str">
        <f>IF('各会計、関係団体の財政状況及び健全化判断比率'!B16="","",'各会計、関係団体の財政状況及び健全化判断比率'!B16)</f>
        <v>公債管理特別会計</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27</v>
      </c>
      <c r="CP40" s="379"/>
      <c r="CQ40" s="378" t="str">
        <f>IF('各会計、関係団体の財政状況及び健全化判断比率'!BS16="","",'各会計、関係団体の財政状況及び健全化判断比率'!BS16)</f>
        <v>和歌山県勤労福祉協会</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
      </c>
      <c r="DH40" s="380"/>
      <c r="DI40" s="185"/>
      <c r="DJ40" s="140"/>
      <c r="DK40" s="140"/>
      <c r="DL40" s="140"/>
      <c r="DM40" s="140"/>
      <c r="DN40" s="140"/>
      <c r="DO40" s="140"/>
    </row>
    <row r="41" spans="1:119" ht="13.5" customHeight="1" thickBot="1" x14ac:dyDescent="0.2">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15">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15">
      <c r="A43" s="140"/>
      <c r="B43" s="140" t="s">
        <v>166</v>
      </c>
      <c r="C43" s="140"/>
      <c r="D43" s="140"/>
      <c r="E43" s="140" t="s">
        <v>167</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15">
      <c r="A44" s="140"/>
      <c r="B44" s="140"/>
      <c r="C44" s="140"/>
      <c r="D44" s="140"/>
      <c r="E44" s="140" t="s">
        <v>168</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15">
      <c r="A45" s="140"/>
      <c r="B45" s="140"/>
      <c r="C45" s="140"/>
      <c r="D45" s="140"/>
      <c r="E45" s="140" t="s">
        <v>169</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15">
      <c r="A46" s="140"/>
      <c r="B46" s="140"/>
      <c r="C46" s="140"/>
      <c r="D46" s="140"/>
      <c r="E46" s="140" t="s">
        <v>170</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15">
      <c r="E47" s="142" t="s">
        <v>171</v>
      </c>
    </row>
    <row r="48" spans="1:119" x14ac:dyDescent="0.15">
      <c r="E48" s="142" t="s">
        <v>172</v>
      </c>
    </row>
    <row r="49" spans="5:5" x14ac:dyDescent="0.15">
      <c r="E49" s="142" t="s">
        <v>173</v>
      </c>
    </row>
    <row r="50" spans="5:5" x14ac:dyDescent="0.15"/>
    <row r="51" spans="5:5" x14ac:dyDescent="0.15"/>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G+qQcJrJGgWhIwAqFBh16p8TNZhwYRcwcil9qzwKD+L3udGa4MDeePvLMyfQ1+6L9kz2lkhsPxUfoJh8cXRRw==" saltValue="seafsWv8YI82sj3U7BNjD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topLeftCell="A4" workbookViewId="0"/>
  </sheetViews>
  <sheetFormatPr defaultColWidth="0" defaultRowHeight="0" customHeight="1" zeroHeight="1" x14ac:dyDescent="0.15"/>
  <cols>
    <col min="1" max="138" width="1.625" style="191" customWidth="1"/>
    <col min="139" max="16384" width="0" style="191" hidden="1"/>
  </cols>
  <sheetData>
    <row r="1" spans="2:138" ht="22.5" customHeight="1" thickBot="1" x14ac:dyDescent="0.2">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174</v>
      </c>
      <c r="DD1" s="667"/>
      <c r="DE1" s="667"/>
      <c r="DF1" s="667"/>
      <c r="DG1" s="667"/>
      <c r="DH1" s="667"/>
      <c r="DI1" s="668"/>
      <c r="DK1" s="666" t="s">
        <v>175</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15">
      <c r="B2" s="192" t="s">
        <v>176</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15">
      <c r="B3" s="639" t="s">
        <v>177</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178</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179</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15">
      <c r="B4" s="639" t="s">
        <v>1</v>
      </c>
      <c r="C4" s="640"/>
      <c r="D4" s="640"/>
      <c r="E4" s="640"/>
      <c r="F4" s="640"/>
      <c r="G4" s="640"/>
      <c r="H4" s="640"/>
      <c r="I4" s="640"/>
      <c r="J4" s="640"/>
      <c r="K4" s="640"/>
      <c r="L4" s="640"/>
      <c r="M4" s="640"/>
      <c r="N4" s="640"/>
      <c r="O4" s="640"/>
      <c r="P4" s="640"/>
      <c r="Q4" s="641"/>
      <c r="R4" s="639" t="s">
        <v>180</v>
      </c>
      <c r="S4" s="640"/>
      <c r="T4" s="640"/>
      <c r="U4" s="640"/>
      <c r="V4" s="640"/>
      <c r="W4" s="640"/>
      <c r="X4" s="640"/>
      <c r="Y4" s="641"/>
      <c r="Z4" s="639" t="s">
        <v>181</v>
      </c>
      <c r="AA4" s="640"/>
      <c r="AB4" s="640"/>
      <c r="AC4" s="641"/>
      <c r="AD4" s="639" t="s">
        <v>182</v>
      </c>
      <c r="AE4" s="640"/>
      <c r="AF4" s="640"/>
      <c r="AG4" s="640"/>
      <c r="AH4" s="640"/>
      <c r="AI4" s="640"/>
      <c r="AJ4" s="640"/>
      <c r="AK4" s="641"/>
      <c r="AL4" s="639" t="s">
        <v>181</v>
      </c>
      <c r="AM4" s="640"/>
      <c r="AN4" s="640"/>
      <c r="AO4" s="641"/>
      <c r="AP4" s="669" t="s">
        <v>183</v>
      </c>
      <c r="AQ4" s="669"/>
      <c r="AR4" s="669"/>
      <c r="AS4" s="669"/>
      <c r="AT4" s="669"/>
      <c r="AU4" s="669"/>
      <c r="AV4" s="669"/>
      <c r="AW4" s="669"/>
      <c r="AX4" s="669"/>
      <c r="AY4" s="669"/>
      <c r="AZ4" s="669"/>
      <c r="BA4" s="669"/>
      <c r="BB4" s="669"/>
      <c r="BC4" s="669"/>
      <c r="BD4" s="669" t="s">
        <v>184</v>
      </c>
      <c r="BE4" s="669"/>
      <c r="BF4" s="669"/>
      <c r="BG4" s="669"/>
      <c r="BH4" s="669"/>
      <c r="BI4" s="669"/>
      <c r="BJ4" s="669"/>
      <c r="BK4" s="669"/>
      <c r="BL4" s="669" t="s">
        <v>181</v>
      </c>
      <c r="BM4" s="669"/>
      <c r="BN4" s="669"/>
      <c r="BO4" s="669"/>
      <c r="BP4" s="669" t="s">
        <v>185</v>
      </c>
      <c r="BQ4" s="669"/>
      <c r="BR4" s="669"/>
      <c r="BS4" s="669"/>
      <c r="BT4" s="669"/>
      <c r="BU4" s="669"/>
      <c r="BV4" s="669"/>
      <c r="BW4" s="669"/>
      <c r="BY4" s="639" t="s">
        <v>186</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15">
      <c r="B5" s="633" t="s">
        <v>187</v>
      </c>
      <c r="C5" s="634"/>
      <c r="D5" s="634"/>
      <c r="E5" s="634"/>
      <c r="F5" s="634"/>
      <c r="G5" s="634"/>
      <c r="H5" s="634"/>
      <c r="I5" s="634"/>
      <c r="J5" s="634"/>
      <c r="K5" s="634"/>
      <c r="L5" s="634"/>
      <c r="M5" s="634"/>
      <c r="N5" s="634"/>
      <c r="O5" s="634"/>
      <c r="P5" s="634"/>
      <c r="Q5" s="635"/>
      <c r="R5" s="645">
        <v>108128102</v>
      </c>
      <c r="S5" s="646"/>
      <c r="T5" s="646"/>
      <c r="U5" s="646"/>
      <c r="V5" s="646"/>
      <c r="W5" s="646"/>
      <c r="X5" s="646"/>
      <c r="Y5" s="647"/>
      <c r="Z5" s="664">
        <v>20.3</v>
      </c>
      <c r="AA5" s="664"/>
      <c r="AB5" s="664"/>
      <c r="AC5" s="664"/>
      <c r="AD5" s="665">
        <v>87845088</v>
      </c>
      <c r="AE5" s="665"/>
      <c r="AF5" s="665"/>
      <c r="AG5" s="665"/>
      <c r="AH5" s="665"/>
      <c r="AI5" s="665"/>
      <c r="AJ5" s="665"/>
      <c r="AK5" s="665"/>
      <c r="AL5" s="648">
        <v>32</v>
      </c>
      <c r="AM5" s="649"/>
      <c r="AN5" s="649"/>
      <c r="AO5" s="652"/>
      <c r="AP5" s="633" t="s">
        <v>188</v>
      </c>
      <c r="AQ5" s="634"/>
      <c r="AR5" s="634"/>
      <c r="AS5" s="634"/>
      <c r="AT5" s="634"/>
      <c r="AU5" s="634"/>
      <c r="AV5" s="634"/>
      <c r="AW5" s="634"/>
      <c r="AX5" s="634"/>
      <c r="AY5" s="634"/>
      <c r="AZ5" s="634"/>
      <c r="BA5" s="634"/>
      <c r="BB5" s="634"/>
      <c r="BC5" s="635"/>
      <c r="BD5" s="578">
        <v>108111660</v>
      </c>
      <c r="BE5" s="579"/>
      <c r="BF5" s="579"/>
      <c r="BG5" s="579"/>
      <c r="BH5" s="579"/>
      <c r="BI5" s="579"/>
      <c r="BJ5" s="579"/>
      <c r="BK5" s="580"/>
      <c r="BL5" s="653">
        <v>100</v>
      </c>
      <c r="BM5" s="653"/>
      <c r="BN5" s="653"/>
      <c r="BO5" s="653"/>
      <c r="BP5" s="654">
        <v>664052</v>
      </c>
      <c r="BQ5" s="654"/>
      <c r="BR5" s="654"/>
      <c r="BS5" s="654"/>
      <c r="BT5" s="654"/>
      <c r="BU5" s="654"/>
      <c r="BV5" s="654"/>
      <c r="BW5" s="657"/>
      <c r="BY5" s="639" t="s">
        <v>183</v>
      </c>
      <c r="BZ5" s="640"/>
      <c r="CA5" s="640"/>
      <c r="CB5" s="640"/>
      <c r="CC5" s="640"/>
      <c r="CD5" s="640"/>
      <c r="CE5" s="640"/>
      <c r="CF5" s="640"/>
      <c r="CG5" s="640"/>
      <c r="CH5" s="640"/>
      <c r="CI5" s="640"/>
      <c r="CJ5" s="640"/>
      <c r="CK5" s="640"/>
      <c r="CL5" s="641"/>
      <c r="CM5" s="639" t="s">
        <v>189</v>
      </c>
      <c r="CN5" s="640"/>
      <c r="CO5" s="640"/>
      <c r="CP5" s="640"/>
      <c r="CQ5" s="640"/>
      <c r="CR5" s="640"/>
      <c r="CS5" s="640"/>
      <c r="CT5" s="641"/>
      <c r="CU5" s="639" t="s">
        <v>181</v>
      </c>
      <c r="CV5" s="640"/>
      <c r="CW5" s="640"/>
      <c r="CX5" s="641"/>
      <c r="CY5" s="639" t="s">
        <v>190</v>
      </c>
      <c r="CZ5" s="640"/>
      <c r="DA5" s="640"/>
      <c r="DB5" s="640"/>
      <c r="DC5" s="640"/>
      <c r="DD5" s="640"/>
      <c r="DE5" s="640"/>
      <c r="DF5" s="640"/>
      <c r="DG5" s="640"/>
      <c r="DH5" s="640"/>
      <c r="DI5" s="640"/>
      <c r="DJ5" s="640"/>
      <c r="DK5" s="641"/>
      <c r="DL5" s="639" t="s">
        <v>191</v>
      </c>
      <c r="DM5" s="640"/>
      <c r="DN5" s="640"/>
      <c r="DO5" s="640"/>
      <c r="DP5" s="640"/>
      <c r="DQ5" s="640"/>
      <c r="DR5" s="640"/>
      <c r="DS5" s="640"/>
      <c r="DT5" s="640"/>
      <c r="DU5" s="640"/>
      <c r="DV5" s="640"/>
      <c r="DW5" s="640"/>
      <c r="DX5" s="641"/>
    </row>
    <row r="6" spans="2:138" ht="11.25" customHeight="1" x14ac:dyDescent="0.15">
      <c r="B6" s="575" t="s">
        <v>192</v>
      </c>
      <c r="C6" s="576"/>
      <c r="D6" s="576"/>
      <c r="E6" s="576"/>
      <c r="F6" s="576"/>
      <c r="G6" s="576"/>
      <c r="H6" s="576"/>
      <c r="I6" s="576"/>
      <c r="J6" s="576"/>
      <c r="K6" s="576"/>
      <c r="L6" s="576"/>
      <c r="M6" s="576"/>
      <c r="N6" s="576"/>
      <c r="O6" s="576"/>
      <c r="P6" s="576"/>
      <c r="Q6" s="577"/>
      <c r="R6" s="578">
        <v>15349077</v>
      </c>
      <c r="S6" s="579"/>
      <c r="T6" s="579"/>
      <c r="U6" s="579"/>
      <c r="V6" s="579"/>
      <c r="W6" s="579"/>
      <c r="X6" s="579"/>
      <c r="Y6" s="580"/>
      <c r="Z6" s="653">
        <v>2.9</v>
      </c>
      <c r="AA6" s="653"/>
      <c r="AB6" s="653"/>
      <c r="AC6" s="653"/>
      <c r="AD6" s="654">
        <v>15349077</v>
      </c>
      <c r="AE6" s="654"/>
      <c r="AF6" s="654"/>
      <c r="AG6" s="654"/>
      <c r="AH6" s="654"/>
      <c r="AI6" s="654"/>
      <c r="AJ6" s="654"/>
      <c r="AK6" s="654"/>
      <c r="AL6" s="581">
        <v>5.6</v>
      </c>
      <c r="AM6" s="655"/>
      <c r="AN6" s="655"/>
      <c r="AO6" s="656"/>
      <c r="AP6" s="575" t="s">
        <v>193</v>
      </c>
      <c r="AQ6" s="576"/>
      <c r="AR6" s="576"/>
      <c r="AS6" s="576"/>
      <c r="AT6" s="576"/>
      <c r="AU6" s="576"/>
      <c r="AV6" s="576"/>
      <c r="AW6" s="576"/>
      <c r="AX6" s="576"/>
      <c r="AY6" s="576"/>
      <c r="AZ6" s="576"/>
      <c r="BA6" s="576"/>
      <c r="BB6" s="576"/>
      <c r="BC6" s="577"/>
      <c r="BD6" s="578">
        <v>108111660</v>
      </c>
      <c r="BE6" s="579"/>
      <c r="BF6" s="579"/>
      <c r="BG6" s="579"/>
      <c r="BH6" s="579"/>
      <c r="BI6" s="579"/>
      <c r="BJ6" s="579"/>
      <c r="BK6" s="580"/>
      <c r="BL6" s="653">
        <v>100</v>
      </c>
      <c r="BM6" s="653"/>
      <c r="BN6" s="653"/>
      <c r="BO6" s="653"/>
      <c r="BP6" s="654">
        <v>664052</v>
      </c>
      <c r="BQ6" s="654"/>
      <c r="BR6" s="654"/>
      <c r="BS6" s="654"/>
      <c r="BT6" s="654"/>
      <c r="BU6" s="654"/>
      <c r="BV6" s="654"/>
      <c r="BW6" s="657"/>
      <c r="BY6" s="633" t="s">
        <v>194</v>
      </c>
      <c r="BZ6" s="634"/>
      <c r="CA6" s="634"/>
      <c r="CB6" s="634"/>
      <c r="CC6" s="634"/>
      <c r="CD6" s="634"/>
      <c r="CE6" s="634"/>
      <c r="CF6" s="634"/>
      <c r="CG6" s="634"/>
      <c r="CH6" s="634"/>
      <c r="CI6" s="634"/>
      <c r="CJ6" s="634"/>
      <c r="CK6" s="634"/>
      <c r="CL6" s="635"/>
      <c r="CM6" s="578">
        <v>1186491</v>
      </c>
      <c r="CN6" s="579"/>
      <c r="CO6" s="579"/>
      <c r="CP6" s="579"/>
      <c r="CQ6" s="579"/>
      <c r="CR6" s="579"/>
      <c r="CS6" s="579"/>
      <c r="CT6" s="580"/>
      <c r="CU6" s="653">
        <v>0.2</v>
      </c>
      <c r="CV6" s="653"/>
      <c r="CW6" s="653"/>
      <c r="CX6" s="653"/>
      <c r="CY6" s="584" t="s">
        <v>111</v>
      </c>
      <c r="CZ6" s="579"/>
      <c r="DA6" s="579"/>
      <c r="DB6" s="579"/>
      <c r="DC6" s="579"/>
      <c r="DD6" s="579"/>
      <c r="DE6" s="579"/>
      <c r="DF6" s="579"/>
      <c r="DG6" s="579"/>
      <c r="DH6" s="579"/>
      <c r="DI6" s="579"/>
      <c r="DJ6" s="579"/>
      <c r="DK6" s="580"/>
      <c r="DL6" s="584">
        <v>1184346</v>
      </c>
      <c r="DM6" s="579"/>
      <c r="DN6" s="579"/>
      <c r="DO6" s="579"/>
      <c r="DP6" s="579"/>
      <c r="DQ6" s="579"/>
      <c r="DR6" s="579"/>
      <c r="DS6" s="579"/>
      <c r="DT6" s="579"/>
      <c r="DU6" s="579"/>
      <c r="DV6" s="579"/>
      <c r="DW6" s="579"/>
      <c r="DX6" s="659"/>
    </row>
    <row r="7" spans="2:138" ht="11.25" customHeight="1" x14ac:dyDescent="0.15">
      <c r="B7" s="575" t="s">
        <v>195</v>
      </c>
      <c r="C7" s="576"/>
      <c r="D7" s="576"/>
      <c r="E7" s="576"/>
      <c r="F7" s="576"/>
      <c r="G7" s="576"/>
      <c r="H7" s="576"/>
      <c r="I7" s="576"/>
      <c r="J7" s="576"/>
      <c r="K7" s="576"/>
      <c r="L7" s="576"/>
      <c r="M7" s="576"/>
      <c r="N7" s="576"/>
      <c r="O7" s="576"/>
      <c r="P7" s="576"/>
      <c r="Q7" s="577"/>
      <c r="R7" s="578">
        <v>1974819</v>
      </c>
      <c r="S7" s="579"/>
      <c r="T7" s="579"/>
      <c r="U7" s="579"/>
      <c r="V7" s="579"/>
      <c r="W7" s="579"/>
      <c r="X7" s="579"/>
      <c r="Y7" s="580"/>
      <c r="Z7" s="653">
        <v>0.4</v>
      </c>
      <c r="AA7" s="653"/>
      <c r="AB7" s="653"/>
      <c r="AC7" s="653"/>
      <c r="AD7" s="654">
        <v>1974819</v>
      </c>
      <c r="AE7" s="654"/>
      <c r="AF7" s="654"/>
      <c r="AG7" s="654"/>
      <c r="AH7" s="654"/>
      <c r="AI7" s="654"/>
      <c r="AJ7" s="654"/>
      <c r="AK7" s="654"/>
      <c r="AL7" s="581">
        <v>0.7</v>
      </c>
      <c r="AM7" s="655"/>
      <c r="AN7" s="655"/>
      <c r="AO7" s="656"/>
      <c r="AP7" s="575" t="s">
        <v>196</v>
      </c>
      <c r="AQ7" s="576"/>
      <c r="AR7" s="576"/>
      <c r="AS7" s="576"/>
      <c r="AT7" s="576"/>
      <c r="AU7" s="576"/>
      <c r="AV7" s="576"/>
      <c r="AW7" s="576"/>
      <c r="AX7" s="576"/>
      <c r="AY7" s="576"/>
      <c r="AZ7" s="576"/>
      <c r="BA7" s="576"/>
      <c r="BB7" s="576"/>
      <c r="BC7" s="577"/>
      <c r="BD7" s="578">
        <v>34558879</v>
      </c>
      <c r="BE7" s="579"/>
      <c r="BF7" s="579"/>
      <c r="BG7" s="579"/>
      <c r="BH7" s="579"/>
      <c r="BI7" s="579"/>
      <c r="BJ7" s="579"/>
      <c r="BK7" s="580"/>
      <c r="BL7" s="653">
        <v>32</v>
      </c>
      <c r="BM7" s="653"/>
      <c r="BN7" s="653"/>
      <c r="BO7" s="653"/>
      <c r="BP7" s="654">
        <v>664052</v>
      </c>
      <c r="BQ7" s="654"/>
      <c r="BR7" s="654"/>
      <c r="BS7" s="654"/>
      <c r="BT7" s="654"/>
      <c r="BU7" s="654"/>
      <c r="BV7" s="654"/>
      <c r="BW7" s="657"/>
      <c r="BY7" s="575" t="s">
        <v>197</v>
      </c>
      <c r="BZ7" s="576"/>
      <c r="CA7" s="576"/>
      <c r="CB7" s="576"/>
      <c r="CC7" s="576"/>
      <c r="CD7" s="576"/>
      <c r="CE7" s="576"/>
      <c r="CF7" s="576"/>
      <c r="CG7" s="576"/>
      <c r="CH7" s="576"/>
      <c r="CI7" s="576"/>
      <c r="CJ7" s="576"/>
      <c r="CK7" s="576"/>
      <c r="CL7" s="577"/>
      <c r="CM7" s="578">
        <v>23556906</v>
      </c>
      <c r="CN7" s="579"/>
      <c r="CO7" s="579"/>
      <c r="CP7" s="579"/>
      <c r="CQ7" s="579"/>
      <c r="CR7" s="579"/>
      <c r="CS7" s="579"/>
      <c r="CT7" s="580"/>
      <c r="CU7" s="653">
        <v>4.5</v>
      </c>
      <c r="CV7" s="653"/>
      <c r="CW7" s="653"/>
      <c r="CX7" s="653"/>
      <c r="CY7" s="584">
        <v>1050876</v>
      </c>
      <c r="CZ7" s="579"/>
      <c r="DA7" s="579"/>
      <c r="DB7" s="579"/>
      <c r="DC7" s="579"/>
      <c r="DD7" s="579"/>
      <c r="DE7" s="579"/>
      <c r="DF7" s="579"/>
      <c r="DG7" s="579"/>
      <c r="DH7" s="579"/>
      <c r="DI7" s="579"/>
      <c r="DJ7" s="579"/>
      <c r="DK7" s="580"/>
      <c r="DL7" s="584">
        <v>20773047</v>
      </c>
      <c r="DM7" s="579"/>
      <c r="DN7" s="579"/>
      <c r="DO7" s="579"/>
      <c r="DP7" s="579"/>
      <c r="DQ7" s="579"/>
      <c r="DR7" s="579"/>
      <c r="DS7" s="579"/>
      <c r="DT7" s="579"/>
      <c r="DU7" s="579"/>
      <c r="DV7" s="579"/>
      <c r="DW7" s="579"/>
      <c r="DX7" s="659"/>
    </row>
    <row r="8" spans="2:138" ht="11.25" customHeight="1" x14ac:dyDescent="0.15">
      <c r="B8" s="575" t="s">
        <v>198</v>
      </c>
      <c r="C8" s="576"/>
      <c r="D8" s="576"/>
      <c r="E8" s="576"/>
      <c r="F8" s="576"/>
      <c r="G8" s="576"/>
      <c r="H8" s="576"/>
      <c r="I8" s="576"/>
      <c r="J8" s="576"/>
      <c r="K8" s="576"/>
      <c r="L8" s="576"/>
      <c r="M8" s="576"/>
      <c r="N8" s="576"/>
      <c r="O8" s="576"/>
      <c r="P8" s="576"/>
      <c r="Q8" s="577"/>
      <c r="R8" s="578" t="s">
        <v>111</v>
      </c>
      <c r="S8" s="579"/>
      <c r="T8" s="579"/>
      <c r="U8" s="579"/>
      <c r="V8" s="579"/>
      <c r="W8" s="579"/>
      <c r="X8" s="579"/>
      <c r="Y8" s="580"/>
      <c r="Z8" s="653" t="s">
        <v>199</v>
      </c>
      <c r="AA8" s="653"/>
      <c r="AB8" s="653"/>
      <c r="AC8" s="653"/>
      <c r="AD8" s="654" t="s">
        <v>111</v>
      </c>
      <c r="AE8" s="654"/>
      <c r="AF8" s="654"/>
      <c r="AG8" s="654"/>
      <c r="AH8" s="654"/>
      <c r="AI8" s="654"/>
      <c r="AJ8" s="654"/>
      <c r="AK8" s="654"/>
      <c r="AL8" s="581" t="s">
        <v>111</v>
      </c>
      <c r="AM8" s="655"/>
      <c r="AN8" s="655"/>
      <c r="AO8" s="656"/>
      <c r="AP8" s="575" t="s">
        <v>200</v>
      </c>
      <c r="AQ8" s="576"/>
      <c r="AR8" s="576"/>
      <c r="AS8" s="576"/>
      <c r="AT8" s="576"/>
      <c r="AU8" s="576"/>
      <c r="AV8" s="576"/>
      <c r="AW8" s="576"/>
      <c r="AX8" s="576"/>
      <c r="AY8" s="576"/>
      <c r="AZ8" s="576"/>
      <c r="BA8" s="576"/>
      <c r="BB8" s="576"/>
      <c r="BC8" s="577"/>
      <c r="BD8" s="578">
        <v>880092</v>
      </c>
      <c r="BE8" s="579"/>
      <c r="BF8" s="579"/>
      <c r="BG8" s="579"/>
      <c r="BH8" s="579"/>
      <c r="BI8" s="579"/>
      <c r="BJ8" s="579"/>
      <c r="BK8" s="580"/>
      <c r="BL8" s="653">
        <v>0.8</v>
      </c>
      <c r="BM8" s="653"/>
      <c r="BN8" s="653"/>
      <c r="BO8" s="653"/>
      <c r="BP8" s="654">
        <v>219740</v>
      </c>
      <c r="BQ8" s="654"/>
      <c r="BR8" s="654"/>
      <c r="BS8" s="654"/>
      <c r="BT8" s="654"/>
      <c r="BU8" s="654"/>
      <c r="BV8" s="654"/>
      <c r="BW8" s="657"/>
      <c r="BY8" s="575" t="s">
        <v>201</v>
      </c>
      <c r="BZ8" s="576"/>
      <c r="CA8" s="576"/>
      <c r="CB8" s="576"/>
      <c r="CC8" s="576"/>
      <c r="CD8" s="576"/>
      <c r="CE8" s="576"/>
      <c r="CF8" s="576"/>
      <c r="CG8" s="576"/>
      <c r="CH8" s="576"/>
      <c r="CI8" s="576"/>
      <c r="CJ8" s="576"/>
      <c r="CK8" s="576"/>
      <c r="CL8" s="577"/>
      <c r="CM8" s="578">
        <v>73763732</v>
      </c>
      <c r="CN8" s="579"/>
      <c r="CO8" s="579"/>
      <c r="CP8" s="579"/>
      <c r="CQ8" s="579"/>
      <c r="CR8" s="579"/>
      <c r="CS8" s="579"/>
      <c r="CT8" s="580"/>
      <c r="CU8" s="653">
        <v>14.2</v>
      </c>
      <c r="CV8" s="653"/>
      <c r="CW8" s="653"/>
      <c r="CX8" s="653"/>
      <c r="CY8" s="584">
        <v>1645808</v>
      </c>
      <c r="CZ8" s="579"/>
      <c r="DA8" s="579"/>
      <c r="DB8" s="579"/>
      <c r="DC8" s="579"/>
      <c r="DD8" s="579"/>
      <c r="DE8" s="579"/>
      <c r="DF8" s="579"/>
      <c r="DG8" s="579"/>
      <c r="DH8" s="579"/>
      <c r="DI8" s="579"/>
      <c r="DJ8" s="579"/>
      <c r="DK8" s="580"/>
      <c r="DL8" s="584">
        <v>63467534</v>
      </c>
      <c r="DM8" s="579"/>
      <c r="DN8" s="579"/>
      <c r="DO8" s="579"/>
      <c r="DP8" s="579"/>
      <c r="DQ8" s="579"/>
      <c r="DR8" s="579"/>
      <c r="DS8" s="579"/>
      <c r="DT8" s="579"/>
      <c r="DU8" s="579"/>
      <c r="DV8" s="579"/>
      <c r="DW8" s="579"/>
      <c r="DX8" s="659"/>
    </row>
    <row r="9" spans="2:138" ht="11.25" customHeight="1" x14ac:dyDescent="0.15">
      <c r="B9" s="575" t="s">
        <v>202</v>
      </c>
      <c r="C9" s="576"/>
      <c r="D9" s="576"/>
      <c r="E9" s="576"/>
      <c r="F9" s="576"/>
      <c r="G9" s="576"/>
      <c r="H9" s="576"/>
      <c r="I9" s="576"/>
      <c r="J9" s="576"/>
      <c r="K9" s="576"/>
      <c r="L9" s="576"/>
      <c r="M9" s="576"/>
      <c r="N9" s="576"/>
      <c r="O9" s="576"/>
      <c r="P9" s="576"/>
      <c r="Q9" s="577"/>
      <c r="R9" s="578" t="s">
        <v>111</v>
      </c>
      <c r="S9" s="579"/>
      <c r="T9" s="579"/>
      <c r="U9" s="579"/>
      <c r="V9" s="579"/>
      <c r="W9" s="579"/>
      <c r="X9" s="579"/>
      <c r="Y9" s="580"/>
      <c r="Z9" s="653" t="s">
        <v>199</v>
      </c>
      <c r="AA9" s="653"/>
      <c r="AB9" s="653"/>
      <c r="AC9" s="653"/>
      <c r="AD9" s="654" t="s">
        <v>199</v>
      </c>
      <c r="AE9" s="654"/>
      <c r="AF9" s="654"/>
      <c r="AG9" s="654"/>
      <c r="AH9" s="654"/>
      <c r="AI9" s="654"/>
      <c r="AJ9" s="654"/>
      <c r="AK9" s="654"/>
      <c r="AL9" s="581" t="s">
        <v>111</v>
      </c>
      <c r="AM9" s="655"/>
      <c r="AN9" s="655"/>
      <c r="AO9" s="656"/>
      <c r="AP9" s="575" t="s">
        <v>203</v>
      </c>
      <c r="AQ9" s="576"/>
      <c r="AR9" s="576"/>
      <c r="AS9" s="576"/>
      <c r="AT9" s="576"/>
      <c r="AU9" s="576"/>
      <c r="AV9" s="576"/>
      <c r="AW9" s="576"/>
      <c r="AX9" s="576"/>
      <c r="AY9" s="576"/>
      <c r="AZ9" s="576"/>
      <c r="BA9" s="576"/>
      <c r="BB9" s="576"/>
      <c r="BC9" s="577"/>
      <c r="BD9" s="578">
        <v>27071939</v>
      </c>
      <c r="BE9" s="579"/>
      <c r="BF9" s="579"/>
      <c r="BG9" s="579"/>
      <c r="BH9" s="579"/>
      <c r="BI9" s="579"/>
      <c r="BJ9" s="579"/>
      <c r="BK9" s="580"/>
      <c r="BL9" s="653">
        <v>25</v>
      </c>
      <c r="BM9" s="653"/>
      <c r="BN9" s="653"/>
      <c r="BO9" s="653"/>
      <c r="BP9" s="654" t="s">
        <v>111</v>
      </c>
      <c r="BQ9" s="654"/>
      <c r="BR9" s="654"/>
      <c r="BS9" s="654"/>
      <c r="BT9" s="654"/>
      <c r="BU9" s="654"/>
      <c r="BV9" s="654"/>
      <c r="BW9" s="657"/>
      <c r="BY9" s="575" t="s">
        <v>204</v>
      </c>
      <c r="BZ9" s="576"/>
      <c r="CA9" s="576"/>
      <c r="CB9" s="576"/>
      <c r="CC9" s="576"/>
      <c r="CD9" s="576"/>
      <c r="CE9" s="576"/>
      <c r="CF9" s="576"/>
      <c r="CG9" s="576"/>
      <c r="CH9" s="576"/>
      <c r="CI9" s="576"/>
      <c r="CJ9" s="576"/>
      <c r="CK9" s="576"/>
      <c r="CL9" s="577"/>
      <c r="CM9" s="578">
        <v>13790474</v>
      </c>
      <c r="CN9" s="579"/>
      <c r="CO9" s="579"/>
      <c r="CP9" s="579"/>
      <c r="CQ9" s="579"/>
      <c r="CR9" s="579"/>
      <c r="CS9" s="579"/>
      <c r="CT9" s="580"/>
      <c r="CU9" s="653">
        <v>2.7</v>
      </c>
      <c r="CV9" s="653"/>
      <c r="CW9" s="653"/>
      <c r="CX9" s="653"/>
      <c r="CY9" s="584">
        <v>1841028</v>
      </c>
      <c r="CZ9" s="579"/>
      <c r="DA9" s="579"/>
      <c r="DB9" s="579"/>
      <c r="DC9" s="579"/>
      <c r="DD9" s="579"/>
      <c r="DE9" s="579"/>
      <c r="DF9" s="579"/>
      <c r="DG9" s="579"/>
      <c r="DH9" s="579"/>
      <c r="DI9" s="579"/>
      <c r="DJ9" s="579"/>
      <c r="DK9" s="580"/>
      <c r="DL9" s="584">
        <v>7781054</v>
      </c>
      <c r="DM9" s="579"/>
      <c r="DN9" s="579"/>
      <c r="DO9" s="579"/>
      <c r="DP9" s="579"/>
      <c r="DQ9" s="579"/>
      <c r="DR9" s="579"/>
      <c r="DS9" s="579"/>
      <c r="DT9" s="579"/>
      <c r="DU9" s="579"/>
      <c r="DV9" s="579"/>
      <c r="DW9" s="579"/>
      <c r="DX9" s="659"/>
    </row>
    <row r="10" spans="2:138" ht="11.25" customHeight="1" x14ac:dyDescent="0.15">
      <c r="B10" s="575" t="s">
        <v>205</v>
      </c>
      <c r="C10" s="576"/>
      <c r="D10" s="576"/>
      <c r="E10" s="576"/>
      <c r="F10" s="576"/>
      <c r="G10" s="576"/>
      <c r="H10" s="576"/>
      <c r="I10" s="576"/>
      <c r="J10" s="576"/>
      <c r="K10" s="576"/>
      <c r="L10" s="576"/>
      <c r="M10" s="576"/>
      <c r="N10" s="576"/>
      <c r="O10" s="576"/>
      <c r="P10" s="576"/>
      <c r="Q10" s="577"/>
      <c r="R10" s="578">
        <v>96472</v>
      </c>
      <c r="S10" s="579"/>
      <c r="T10" s="579"/>
      <c r="U10" s="579"/>
      <c r="V10" s="579"/>
      <c r="W10" s="579"/>
      <c r="X10" s="579"/>
      <c r="Y10" s="580"/>
      <c r="Z10" s="653">
        <v>0</v>
      </c>
      <c r="AA10" s="653"/>
      <c r="AB10" s="653"/>
      <c r="AC10" s="653"/>
      <c r="AD10" s="654">
        <v>96472</v>
      </c>
      <c r="AE10" s="654"/>
      <c r="AF10" s="654"/>
      <c r="AG10" s="654"/>
      <c r="AH10" s="654"/>
      <c r="AI10" s="654"/>
      <c r="AJ10" s="654"/>
      <c r="AK10" s="654"/>
      <c r="AL10" s="581">
        <v>0</v>
      </c>
      <c r="AM10" s="655"/>
      <c r="AN10" s="655"/>
      <c r="AO10" s="656"/>
      <c r="AP10" s="575" t="s">
        <v>206</v>
      </c>
      <c r="AQ10" s="576"/>
      <c r="AR10" s="576"/>
      <c r="AS10" s="576"/>
      <c r="AT10" s="576"/>
      <c r="AU10" s="576"/>
      <c r="AV10" s="576"/>
      <c r="AW10" s="576"/>
      <c r="AX10" s="576"/>
      <c r="AY10" s="576"/>
      <c r="AZ10" s="576"/>
      <c r="BA10" s="576"/>
      <c r="BB10" s="576"/>
      <c r="BC10" s="577"/>
      <c r="BD10" s="578">
        <v>1127365</v>
      </c>
      <c r="BE10" s="579"/>
      <c r="BF10" s="579"/>
      <c r="BG10" s="579"/>
      <c r="BH10" s="579"/>
      <c r="BI10" s="579"/>
      <c r="BJ10" s="579"/>
      <c r="BK10" s="580"/>
      <c r="BL10" s="653">
        <v>1</v>
      </c>
      <c r="BM10" s="653"/>
      <c r="BN10" s="653"/>
      <c r="BO10" s="653"/>
      <c r="BP10" s="654">
        <v>53650</v>
      </c>
      <c r="BQ10" s="654"/>
      <c r="BR10" s="654"/>
      <c r="BS10" s="654"/>
      <c r="BT10" s="654"/>
      <c r="BU10" s="654"/>
      <c r="BV10" s="654"/>
      <c r="BW10" s="657"/>
      <c r="BY10" s="575" t="s">
        <v>207</v>
      </c>
      <c r="BZ10" s="576"/>
      <c r="CA10" s="576"/>
      <c r="CB10" s="576"/>
      <c r="CC10" s="576"/>
      <c r="CD10" s="576"/>
      <c r="CE10" s="576"/>
      <c r="CF10" s="576"/>
      <c r="CG10" s="576"/>
      <c r="CH10" s="576"/>
      <c r="CI10" s="576"/>
      <c r="CJ10" s="576"/>
      <c r="CK10" s="576"/>
      <c r="CL10" s="577"/>
      <c r="CM10" s="578">
        <v>1115437</v>
      </c>
      <c r="CN10" s="579"/>
      <c r="CO10" s="579"/>
      <c r="CP10" s="579"/>
      <c r="CQ10" s="579"/>
      <c r="CR10" s="579"/>
      <c r="CS10" s="579"/>
      <c r="CT10" s="580"/>
      <c r="CU10" s="653">
        <v>0.2</v>
      </c>
      <c r="CV10" s="653"/>
      <c r="CW10" s="653"/>
      <c r="CX10" s="653"/>
      <c r="CY10" s="584">
        <v>34205</v>
      </c>
      <c r="CZ10" s="579"/>
      <c r="DA10" s="579"/>
      <c r="DB10" s="579"/>
      <c r="DC10" s="579"/>
      <c r="DD10" s="579"/>
      <c r="DE10" s="579"/>
      <c r="DF10" s="579"/>
      <c r="DG10" s="579"/>
      <c r="DH10" s="579"/>
      <c r="DI10" s="579"/>
      <c r="DJ10" s="579"/>
      <c r="DK10" s="580"/>
      <c r="DL10" s="584">
        <v>708986</v>
      </c>
      <c r="DM10" s="579"/>
      <c r="DN10" s="579"/>
      <c r="DO10" s="579"/>
      <c r="DP10" s="579"/>
      <c r="DQ10" s="579"/>
      <c r="DR10" s="579"/>
      <c r="DS10" s="579"/>
      <c r="DT10" s="579"/>
      <c r="DU10" s="579"/>
      <c r="DV10" s="579"/>
      <c r="DW10" s="579"/>
      <c r="DX10" s="659"/>
    </row>
    <row r="11" spans="2:138" ht="11.25" customHeight="1" x14ac:dyDescent="0.15">
      <c r="B11" s="575" t="s">
        <v>208</v>
      </c>
      <c r="C11" s="576"/>
      <c r="D11" s="576"/>
      <c r="E11" s="576"/>
      <c r="F11" s="576"/>
      <c r="G11" s="576"/>
      <c r="H11" s="576"/>
      <c r="I11" s="576"/>
      <c r="J11" s="576"/>
      <c r="K11" s="576"/>
      <c r="L11" s="576"/>
      <c r="M11" s="576"/>
      <c r="N11" s="576"/>
      <c r="O11" s="576"/>
      <c r="P11" s="576"/>
      <c r="Q11" s="577"/>
      <c r="R11" s="578">
        <v>8707</v>
      </c>
      <c r="S11" s="579"/>
      <c r="T11" s="579"/>
      <c r="U11" s="579"/>
      <c r="V11" s="579"/>
      <c r="W11" s="579"/>
      <c r="X11" s="579"/>
      <c r="Y11" s="580"/>
      <c r="Z11" s="653">
        <v>0</v>
      </c>
      <c r="AA11" s="653"/>
      <c r="AB11" s="653"/>
      <c r="AC11" s="653"/>
      <c r="AD11" s="654">
        <v>8707</v>
      </c>
      <c r="AE11" s="654"/>
      <c r="AF11" s="654"/>
      <c r="AG11" s="654"/>
      <c r="AH11" s="654"/>
      <c r="AI11" s="654"/>
      <c r="AJ11" s="654"/>
      <c r="AK11" s="654"/>
      <c r="AL11" s="581">
        <v>0</v>
      </c>
      <c r="AM11" s="655"/>
      <c r="AN11" s="655"/>
      <c r="AO11" s="656"/>
      <c r="AP11" s="575" t="s">
        <v>209</v>
      </c>
      <c r="AQ11" s="576"/>
      <c r="AR11" s="576"/>
      <c r="AS11" s="576"/>
      <c r="AT11" s="576"/>
      <c r="AU11" s="576"/>
      <c r="AV11" s="576"/>
      <c r="AW11" s="576"/>
      <c r="AX11" s="576"/>
      <c r="AY11" s="576"/>
      <c r="AZ11" s="576"/>
      <c r="BA11" s="576"/>
      <c r="BB11" s="576"/>
      <c r="BC11" s="577"/>
      <c r="BD11" s="578">
        <v>2181385</v>
      </c>
      <c r="BE11" s="579"/>
      <c r="BF11" s="579"/>
      <c r="BG11" s="579"/>
      <c r="BH11" s="579"/>
      <c r="BI11" s="579"/>
      <c r="BJ11" s="579"/>
      <c r="BK11" s="580"/>
      <c r="BL11" s="653">
        <v>2</v>
      </c>
      <c r="BM11" s="653"/>
      <c r="BN11" s="653"/>
      <c r="BO11" s="653"/>
      <c r="BP11" s="654">
        <v>390662</v>
      </c>
      <c r="BQ11" s="654"/>
      <c r="BR11" s="654"/>
      <c r="BS11" s="654"/>
      <c r="BT11" s="654"/>
      <c r="BU11" s="654"/>
      <c r="BV11" s="654"/>
      <c r="BW11" s="657"/>
      <c r="BY11" s="575" t="s">
        <v>210</v>
      </c>
      <c r="BZ11" s="576"/>
      <c r="CA11" s="576"/>
      <c r="CB11" s="576"/>
      <c r="CC11" s="576"/>
      <c r="CD11" s="576"/>
      <c r="CE11" s="576"/>
      <c r="CF11" s="576"/>
      <c r="CG11" s="576"/>
      <c r="CH11" s="576"/>
      <c r="CI11" s="576"/>
      <c r="CJ11" s="576"/>
      <c r="CK11" s="576"/>
      <c r="CL11" s="577"/>
      <c r="CM11" s="578">
        <v>26983291</v>
      </c>
      <c r="CN11" s="579"/>
      <c r="CO11" s="579"/>
      <c r="CP11" s="579"/>
      <c r="CQ11" s="579"/>
      <c r="CR11" s="579"/>
      <c r="CS11" s="579"/>
      <c r="CT11" s="580"/>
      <c r="CU11" s="653">
        <v>5.2</v>
      </c>
      <c r="CV11" s="653"/>
      <c r="CW11" s="653"/>
      <c r="CX11" s="653"/>
      <c r="CY11" s="584">
        <v>16547104</v>
      </c>
      <c r="CZ11" s="579"/>
      <c r="DA11" s="579"/>
      <c r="DB11" s="579"/>
      <c r="DC11" s="579"/>
      <c r="DD11" s="579"/>
      <c r="DE11" s="579"/>
      <c r="DF11" s="579"/>
      <c r="DG11" s="579"/>
      <c r="DH11" s="579"/>
      <c r="DI11" s="579"/>
      <c r="DJ11" s="579"/>
      <c r="DK11" s="580"/>
      <c r="DL11" s="584">
        <v>10688339</v>
      </c>
      <c r="DM11" s="579"/>
      <c r="DN11" s="579"/>
      <c r="DO11" s="579"/>
      <c r="DP11" s="579"/>
      <c r="DQ11" s="579"/>
      <c r="DR11" s="579"/>
      <c r="DS11" s="579"/>
      <c r="DT11" s="579"/>
      <c r="DU11" s="579"/>
      <c r="DV11" s="579"/>
      <c r="DW11" s="579"/>
      <c r="DX11" s="659"/>
    </row>
    <row r="12" spans="2:138" ht="11.25" customHeight="1" x14ac:dyDescent="0.15">
      <c r="B12" s="575" t="s">
        <v>211</v>
      </c>
      <c r="C12" s="576"/>
      <c r="D12" s="576"/>
      <c r="E12" s="576"/>
      <c r="F12" s="576"/>
      <c r="G12" s="576"/>
      <c r="H12" s="576"/>
      <c r="I12" s="576"/>
      <c r="J12" s="576"/>
      <c r="K12" s="576"/>
      <c r="L12" s="576"/>
      <c r="M12" s="576"/>
      <c r="N12" s="576"/>
      <c r="O12" s="576"/>
      <c r="P12" s="576"/>
      <c r="Q12" s="577"/>
      <c r="R12" s="578">
        <v>13269079</v>
      </c>
      <c r="S12" s="579"/>
      <c r="T12" s="579"/>
      <c r="U12" s="579"/>
      <c r="V12" s="579"/>
      <c r="W12" s="579"/>
      <c r="X12" s="579"/>
      <c r="Y12" s="580"/>
      <c r="Z12" s="653">
        <v>2.5</v>
      </c>
      <c r="AA12" s="653"/>
      <c r="AB12" s="653"/>
      <c r="AC12" s="653"/>
      <c r="AD12" s="654">
        <v>13269079</v>
      </c>
      <c r="AE12" s="654"/>
      <c r="AF12" s="654"/>
      <c r="AG12" s="654"/>
      <c r="AH12" s="654"/>
      <c r="AI12" s="654"/>
      <c r="AJ12" s="654"/>
      <c r="AK12" s="654"/>
      <c r="AL12" s="581">
        <v>4.8</v>
      </c>
      <c r="AM12" s="655"/>
      <c r="AN12" s="655"/>
      <c r="AO12" s="656"/>
      <c r="AP12" s="575" t="s">
        <v>212</v>
      </c>
      <c r="AQ12" s="576"/>
      <c r="AR12" s="576"/>
      <c r="AS12" s="576"/>
      <c r="AT12" s="576"/>
      <c r="AU12" s="576"/>
      <c r="AV12" s="576"/>
      <c r="AW12" s="576"/>
      <c r="AX12" s="576"/>
      <c r="AY12" s="576"/>
      <c r="AZ12" s="576"/>
      <c r="BA12" s="576"/>
      <c r="BB12" s="576"/>
      <c r="BC12" s="577"/>
      <c r="BD12" s="578">
        <v>622948</v>
      </c>
      <c r="BE12" s="579"/>
      <c r="BF12" s="579"/>
      <c r="BG12" s="579"/>
      <c r="BH12" s="579"/>
      <c r="BI12" s="579"/>
      <c r="BJ12" s="579"/>
      <c r="BK12" s="580"/>
      <c r="BL12" s="653">
        <v>0.6</v>
      </c>
      <c r="BM12" s="653"/>
      <c r="BN12" s="653"/>
      <c r="BO12" s="653"/>
      <c r="BP12" s="654" t="s">
        <v>111</v>
      </c>
      <c r="BQ12" s="654"/>
      <c r="BR12" s="654"/>
      <c r="BS12" s="654"/>
      <c r="BT12" s="654"/>
      <c r="BU12" s="654"/>
      <c r="BV12" s="654"/>
      <c r="BW12" s="657"/>
      <c r="BY12" s="575" t="s">
        <v>213</v>
      </c>
      <c r="BZ12" s="576"/>
      <c r="CA12" s="576"/>
      <c r="CB12" s="576"/>
      <c r="CC12" s="576"/>
      <c r="CD12" s="576"/>
      <c r="CE12" s="576"/>
      <c r="CF12" s="576"/>
      <c r="CG12" s="576"/>
      <c r="CH12" s="576"/>
      <c r="CI12" s="576"/>
      <c r="CJ12" s="576"/>
      <c r="CK12" s="576"/>
      <c r="CL12" s="577"/>
      <c r="CM12" s="578">
        <v>62283288</v>
      </c>
      <c r="CN12" s="579"/>
      <c r="CO12" s="579"/>
      <c r="CP12" s="579"/>
      <c r="CQ12" s="579"/>
      <c r="CR12" s="579"/>
      <c r="CS12" s="579"/>
      <c r="CT12" s="580"/>
      <c r="CU12" s="653">
        <v>12</v>
      </c>
      <c r="CV12" s="653"/>
      <c r="CW12" s="653"/>
      <c r="CX12" s="653"/>
      <c r="CY12" s="584">
        <v>589264</v>
      </c>
      <c r="CZ12" s="579"/>
      <c r="DA12" s="579"/>
      <c r="DB12" s="579"/>
      <c r="DC12" s="579"/>
      <c r="DD12" s="579"/>
      <c r="DE12" s="579"/>
      <c r="DF12" s="579"/>
      <c r="DG12" s="579"/>
      <c r="DH12" s="579"/>
      <c r="DI12" s="579"/>
      <c r="DJ12" s="579"/>
      <c r="DK12" s="580"/>
      <c r="DL12" s="584">
        <v>5239862</v>
      </c>
      <c r="DM12" s="579"/>
      <c r="DN12" s="579"/>
      <c r="DO12" s="579"/>
      <c r="DP12" s="579"/>
      <c r="DQ12" s="579"/>
      <c r="DR12" s="579"/>
      <c r="DS12" s="579"/>
      <c r="DT12" s="579"/>
      <c r="DU12" s="579"/>
      <c r="DV12" s="579"/>
      <c r="DW12" s="579"/>
      <c r="DX12" s="659"/>
    </row>
    <row r="13" spans="2:138" ht="11.25" customHeight="1" x14ac:dyDescent="0.15">
      <c r="B13" s="575" t="s">
        <v>214</v>
      </c>
      <c r="C13" s="576"/>
      <c r="D13" s="576"/>
      <c r="E13" s="576"/>
      <c r="F13" s="576"/>
      <c r="G13" s="576"/>
      <c r="H13" s="576"/>
      <c r="I13" s="576"/>
      <c r="J13" s="576"/>
      <c r="K13" s="576"/>
      <c r="L13" s="576"/>
      <c r="M13" s="576"/>
      <c r="N13" s="576"/>
      <c r="O13" s="576"/>
      <c r="P13" s="576"/>
      <c r="Q13" s="577"/>
      <c r="R13" s="578" t="s">
        <v>111</v>
      </c>
      <c r="S13" s="579"/>
      <c r="T13" s="579"/>
      <c r="U13" s="579"/>
      <c r="V13" s="579"/>
      <c r="W13" s="579"/>
      <c r="X13" s="579"/>
      <c r="Y13" s="580"/>
      <c r="Z13" s="653" t="s">
        <v>111</v>
      </c>
      <c r="AA13" s="653"/>
      <c r="AB13" s="653"/>
      <c r="AC13" s="653"/>
      <c r="AD13" s="654" t="s">
        <v>111</v>
      </c>
      <c r="AE13" s="654"/>
      <c r="AF13" s="654"/>
      <c r="AG13" s="654"/>
      <c r="AH13" s="654"/>
      <c r="AI13" s="654"/>
      <c r="AJ13" s="654"/>
      <c r="AK13" s="654"/>
      <c r="AL13" s="581" t="s">
        <v>111</v>
      </c>
      <c r="AM13" s="655"/>
      <c r="AN13" s="655"/>
      <c r="AO13" s="656"/>
      <c r="AP13" s="575" t="s">
        <v>215</v>
      </c>
      <c r="AQ13" s="576"/>
      <c r="AR13" s="576"/>
      <c r="AS13" s="576"/>
      <c r="AT13" s="576"/>
      <c r="AU13" s="576"/>
      <c r="AV13" s="576"/>
      <c r="AW13" s="576"/>
      <c r="AX13" s="576"/>
      <c r="AY13" s="576"/>
      <c r="AZ13" s="576"/>
      <c r="BA13" s="576"/>
      <c r="BB13" s="576"/>
      <c r="BC13" s="577"/>
      <c r="BD13" s="578">
        <v>1355039</v>
      </c>
      <c r="BE13" s="579"/>
      <c r="BF13" s="579"/>
      <c r="BG13" s="579"/>
      <c r="BH13" s="579"/>
      <c r="BI13" s="579"/>
      <c r="BJ13" s="579"/>
      <c r="BK13" s="580"/>
      <c r="BL13" s="653">
        <v>1.3</v>
      </c>
      <c r="BM13" s="653"/>
      <c r="BN13" s="653"/>
      <c r="BO13" s="653"/>
      <c r="BP13" s="654" t="s">
        <v>111</v>
      </c>
      <c r="BQ13" s="654"/>
      <c r="BR13" s="654"/>
      <c r="BS13" s="654"/>
      <c r="BT13" s="654"/>
      <c r="BU13" s="654"/>
      <c r="BV13" s="654"/>
      <c r="BW13" s="657"/>
      <c r="BY13" s="575" t="s">
        <v>216</v>
      </c>
      <c r="BZ13" s="576"/>
      <c r="CA13" s="576"/>
      <c r="CB13" s="576"/>
      <c r="CC13" s="576"/>
      <c r="CD13" s="576"/>
      <c r="CE13" s="576"/>
      <c r="CF13" s="576"/>
      <c r="CG13" s="576"/>
      <c r="CH13" s="576"/>
      <c r="CI13" s="576"/>
      <c r="CJ13" s="576"/>
      <c r="CK13" s="576"/>
      <c r="CL13" s="577"/>
      <c r="CM13" s="578">
        <v>85614517</v>
      </c>
      <c r="CN13" s="579"/>
      <c r="CO13" s="579"/>
      <c r="CP13" s="579"/>
      <c r="CQ13" s="579"/>
      <c r="CR13" s="579"/>
      <c r="CS13" s="579"/>
      <c r="CT13" s="580"/>
      <c r="CU13" s="653">
        <v>16.5</v>
      </c>
      <c r="CV13" s="653"/>
      <c r="CW13" s="653"/>
      <c r="CX13" s="653"/>
      <c r="CY13" s="584">
        <v>74983166</v>
      </c>
      <c r="CZ13" s="579"/>
      <c r="DA13" s="579"/>
      <c r="DB13" s="579"/>
      <c r="DC13" s="579"/>
      <c r="DD13" s="579"/>
      <c r="DE13" s="579"/>
      <c r="DF13" s="579"/>
      <c r="DG13" s="579"/>
      <c r="DH13" s="579"/>
      <c r="DI13" s="579"/>
      <c r="DJ13" s="579"/>
      <c r="DK13" s="580"/>
      <c r="DL13" s="584">
        <v>16512583</v>
      </c>
      <c r="DM13" s="579"/>
      <c r="DN13" s="579"/>
      <c r="DO13" s="579"/>
      <c r="DP13" s="579"/>
      <c r="DQ13" s="579"/>
      <c r="DR13" s="579"/>
      <c r="DS13" s="579"/>
      <c r="DT13" s="579"/>
      <c r="DU13" s="579"/>
      <c r="DV13" s="579"/>
      <c r="DW13" s="579"/>
      <c r="DX13" s="659"/>
    </row>
    <row r="14" spans="2:138" ht="11.25" customHeight="1" x14ac:dyDescent="0.15">
      <c r="B14" s="575" t="s">
        <v>217</v>
      </c>
      <c r="C14" s="576"/>
      <c r="D14" s="576"/>
      <c r="E14" s="576"/>
      <c r="F14" s="576"/>
      <c r="G14" s="576"/>
      <c r="H14" s="576"/>
      <c r="I14" s="576"/>
      <c r="J14" s="576"/>
      <c r="K14" s="576"/>
      <c r="L14" s="576"/>
      <c r="M14" s="576"/>
      <c r="N14" s="576"/>
      <c r="O14" s="576"/>
      <c r="P14" s="576"/>
      <c r="Q14" s="577"/>
      <c r="R14" s="578">
        <v>373288</v>
      </c>
      <c r="S14" s="579"/>
      <c r="T14" s="579"/>
      <c r="U14" s="579"/>
      <c r="V14" s="579"/>
      <c r="W14" s="579"/>
      <c r="X14" s="579"/>
      <c r="Y14" s="580"/>
      <c r="Z14" s="653">
        <v>0.1</v>
      </c>
      <c r="AA14" s="653"/>
      <c r="AB14" s="653"/>
      <c r="AC14" s="653"/>
      <c r="AD14" s="654">
        <v>373288</v>
      </c>
      <c r="AE14" s="654"/>
      <c r="AF14" s="654"/>
      <c r="AG14" s="654"/>
      <c r="AH14" s="654"/>
      <c r="AI14" s="654"/>
      <c r="AJ14" s="654"/>
      <c r="AK14" s="654"/>
      <c r="AL14" s="581">
        <v>0.1</v>
      </c>
      <c r="AM14" s="655"/>
      <c r="AN14" s="655"/>
      <c r="AO14" s="656"/>
      <c r="AP14" s="575" t="s">
        <v>218</v>
      </c>
      <c r="AQ14" s="576"/>
      <c r="AR14" s="576"/>
      <c r="AS14" s="576"/>
      <c r="AT14" s="576"/>
      <c r="AU14" s="576"/>
      <c r="AV14" s="576"/>
      <c r="AW14" s="576"/>
      <c r="AX14" s="576"/>
      <c r="AY14" s="576"/>
      <c r="AZ14" s="576"/>
      <c r="BA14" s="576"/>
      <c r="BB14" s="576"/>
      <c r="BC14" s="577"/>
      <c r="BD14" s="578">
        <v>1320111</v>
      </c>
      <c r="BE14" s="579"/>
      <c r="BF14" s="579"/>
      <c r="BG14" s="579"/>
      <c r="BH14" s="579"/>
      <c r="BI14" s="579"/>
      <c r="BJ14" s="579"/>
      <c r="BK14" s="580"/>
      <c r="BL14" s="653">
        <v>1.2</v>
      </c>
      <c r="BM14" s="653"/>
      <c r="BN14" s="653"/>
      <c r="BO14" s="653"/>
      <c r="BP14" s="654" t="s">
        <v>199</v>
      </c>
      <c r="BQ14" s="654"/>
      <c r="BR14" s="654"/>
      <c r="BS14" s="654"/>
      <c r="BT14" s="654"/>
      <c r="BU14" s="654"/>
      <c r="BV14" s="654"/>
      <c r="BW14" s="657"/>
      <c r="BY14" s="575" t="s">
        <v>219</v>
      </c>
      <c r="BZ14" s="576"/>
      <c r="CA14" s="576"/>
      <c r="CB14" s="576"/>
      <c r="CC14" s="576"/>
      <c r="CD14" s="576"/>
      <c r="CE14" s="576"/>
      <c r="CF14" s="576"/>
      <c r="CG14" s="576"/>
      <c r="CH14" s="576"/>
      <c r="CI14" s="576"/>
      <c r="CJ14" s="576"/>
      <c r="CK14" s="576"/>
      <c r="CL14" s="577"/>
      <c r="CM14" s="578">
        <v>27058299</v>
      </c>
      <c r="CN14" s="579"/>
      <c r="CO14" s="579"/>
      <c r="CP14" s="579"/>
      <c r="CQ14" s="579"/>
      <c r="CR14" s="579"/>
      <c r="CS14" s="579"/>
      <c r="CT14" s="580"/>
      <c r="CU14" s="653">
        <v>5.2</v>
      </c>
      <c r="CV14" s="653"/>
      <c r="CW14" s="653"/>
      <c r="CX14" s="653"/>
      <c r="CY14" s="584">
        <v>2069014</v>
      </c>
      <c r="CZ14" s="579"/>
      <c r="DA14" s="579"/>
      <c r="DB14" s="579"/>
      <c r="DC14" s="579"/>
      <c r="DD14" s="579"/>
      <c r="DE14" s="579"/>
      <c r="DF14" s="579"/>
      <c r="DG14" s="579"/>
      <c r="DH14" s="579"/>
      <c r="DI14" s="579"/>
      <c r="DJ14" s="579"/>
      <c r="DK14" s="580"/>
      <c r="DL14" s="584">
        <v>24829754</v>
      </c>
      <c r="DM14" s="579"/>
      <c r="DN14" s="579"/>
      <c r="DO14" s="579"/>
      <c r="DP14" s="579"/>
      <c r="DQ14" s="579"/>
      <c r="DR14" s="579"/>
      <c r="DS14" s="579"/>
      <c r="DT14" s="579"/>
      <c r="DU14" s="579"/>
      <c r="DV14" s="579"/>
      <c r="DW14" s="579"/>
      <c r="DX14" s="659"/>
    </row>
    <row r="15" spans="2:138" ht="11.25" customHeight="1" x14ac:dyDescent="0.15">
      <c r="B15" s="575" t="s">
        <v>220</v>
      </c>
      <c r="C15" s="576"/>
      <c r="D15" s="576"/>
      <c r="E15" s="576"/>
      <c r="F15" s="576"/>
      <c r="G15" s="576"/>
      <c r="H15" s="576"/>
      <c r="I15" s="576"/>
      <c r="J15" s="576"/>
      <c r="K15" s="576"/>
      <c r="L15" s="576"/>
      <c r="M15" s="576"/>
      <c r="N15" s="576"/>
      <c r="O15" s="576"/>
      <c r="P15" s="576"/>
      <c r="Q15" s="577"/>
      <c r="R15" s="578">
        <v>172472819</v>
      </c>
      <c r="S15" s="579"/>
      <c r="T15" s="579"/>
      <c r="U15" s="579"/>
      <c r="V15" s="579"/>
      <c r="W15" s="579"/>
      <c r="X15" s="579"/>
      <c r="Y15" s="580"/>
      <c r="Z15" s="653">
        <v>32.4</v>
      </c>
      <c r="AA15" s="653"/>
      <c r="AB15" s="653"/>
      <c r="AC15" s="653"/>
      <c r="AD15" s="654">
        <v>170175819</v>
      </c>
      <c r="AE15" s="654"/>
      <c r="AF15" s="654"/>
      <c r="AG15" s="654"/>
      <c r="AH15" s="654"/>
      <c r="AI15" s="654"/>
      <c r="AJ15" s="654"/>
      <c r="AK15" s="654"/>
      <c r="AL15" s="581">
        <v>61.9</v>
      </c>
      <c r="AM15" s="655"/>
      <c r="AN15" s="655"/>
      <c r="AO15" s="656"/>
      <c r="AP15" s="575" t="s">
        <v>221</v>
      </c>
      <c r="AQ15" s="576"/>
      <c r="AR15" s="576"/>
      <c r="AS15" s="576"/>
      <c r="AT15" s="576"/>
      <c r="AU15" s="576"/>
      <c r="AV15" s="576"/>
      <c r="AW15" s="576"/>
      <c r="AX15" s="576"/>
      <c r="AY15" s="576"/>
      <c r="AZ15" s="576"/>
      <c r="BA15" s="576"/>
      <c r="BB15" s="576"/>
      <c r="BC15" s="577"/>
      <c r="BD15" s="578">
        <v>18819206</v>
      </c>
      <c r="BE15" s="579"/>
      <c r="BF15" s="579"/>
      <c r="BG15" s="579"/>
      <c r="BH15" s="579"/>
      <c r="BI15" s="579"/>
      <c r="BJ15" s="579"/>
      <c r="BK15" s="580"/>
      <c r="BL15" s="653">
        <v>17.399999999999999</v>
      </c>
      <c r="BM15" s="653"/>
      <c r="BN15" s="653"/>
      <c r="BO15" s="653"/>
      <c r="BP15" s="654" t="s">
        <v>111</v>
      </c>
      <c r="BQ15" s="654"/>
      <c r="BR15" s="654"/>
      <c r="BS15" s="654"/>
      <c r="BT15" s="654"/>
      <c r="BU15" s="654"/>
      <c r="BV15" s="654"/>
      <c r="BW15" s="657"/>
      <c r="BY15" s="575" t="s">
        <v>222</v>
      </c>
      <c r="BZ15" s="576"/>
      <c r="CA15" s="576"/>
      <c r="CB15" s="576"/>
      <c r="CC15" s="576"/>
      <c r="CD15" s="576"/>
      <c r="CE15" s="576"/>
      <c r="CF15" s="576"/>
      <c r="CG15" s="576"/>
      <c r="CH15" s="576"/>
      <c r="CI15" s="576"/>
      <c r="CJ15" s="576"/>
      <c r="CK15" s="576"/>
      <c r="CL15" s="577"/>
      <c r="CM15" s="578" t="s">
        <v>111</v>
      </c>
      <c r="CN15" s="579"/>
      <c r="CO15" s="579"/>
      <c r="CP15" s="579"/>
      <c r="CQ15" s="579"/>
      <c r="CR15" s="579"/>
      <c r="CS15" s="579"/>
      <c r="CT15" s="580"/>
      <c r="CU15" s="653" t="s">
        <v>111</v>
      </c>
      <c r="CV15" s="653"/>
      <c r="CW15" s="653"/>
      <c r="CX15" s="653"/>
      <c r="CY15" s="584" t="s">
        <v>111</v>
      </c>
      <c r="CZ15" s="579"/>
      <c r="DA15" s="579"/>
      <c r="DB15" s="579"/>
      <c r="DC15" s="579"/>
      <c r="DD15" s="579"/>
      <c r="DE15" s="579"/>
      <c r="DF15" s="579"/>
      <c r="DG15" s="579"/>
      <c r="DH15" s="579"/>
      <c r="DI15" s="579"/>
      <c r="DJ15" s="579"/>
      <c r="DK15" s="580"/>
      <c r="DL15" s="584" t="s">
        <v>111</v>
      </c>
      <c r="DM15" s="579"/>
      <c r="DN15" s="579"/>
      <c r="DO15" s="579"/>
      <c r="DP15" s="579"/>
      <c r="DQ15" s="579"/>
      <c r="DR15" s="579"/>
      <c r="DS15" s="579"/>
      <c r="DT15" s="579"/>
      <c r="DU15" s="579"/>
      <c r="DV15" s="579"/>
      <c r="DW15" s="579"/>
      <c r="DX15" s="659"/>
    </row>
    <row r="16" spans="2:138" ht="11.25" customHeight="1" x14ac:dyDescent="0.15">
      <c r="B16" s="575" t="s">
        <v>223</v>
      </c>
      <c r="C16" s="576"/>
      <c r="D16" s="576"/>
      <c r="E16" s="576"/>
      <c r="F16" s="576"/>
      <c r="G16" s="576"/>
      <c r="H16" s="576"/>
      <c r="I16" s="576"/>
      <c r="J16" s="576"/>
      <c r="K16" s="576"/>
      <c r="L16" s="576"/>
      <c r="M16" s="576"/>
      <c r="N16" s="576"/>
      <c r="O16" s="576"/>
      <c r="P16" s="576"/>
      <c r="Q16" s="577"/>
      <c r="R16" s="578">
        <v>170175819</v>
      </c>
      <c r="S16" s="579"/>
      <c r="T16" s="579"/>
      <c r="U16" s="579"/>
      <c r="V16" s="579"/>
      <c r="W16" s="579"/>
      <c r="X16" s="579"/>
      <c r="Y16" s="580"/>
      <c r="Z16" s="581">
        <v>32</v>
      </c>
      <c r="AA16" s="655"/>
      <c r="AB16" s="655"/>
      <c r="AC16" s="658"/>
      <c r="AD16" s="584">
        <v>170175819</v>
      </c>
      <c r="AE16" s="579"/>
      <c r="AF16" s="579"/>
      <c r="AG16" s="579"/>
      <c r="AH16" s="579"/>
      <c r="AI16" s="579"/>
      <c r="AJ16" s="579"/>
      <c r="AK16" s="580"/>
      <c r="AL16" s="581">
        <v>61.9</v>
      </c>
      <c r="AM16" s="655"/>
      <c r="AN16" s="655"/>
      <c r="AO16" s="656"/>
      <c r="AP16" s="575" t="s">
        <v>224</v>
      </c>
      <c r="AQ16" s="576"/>
      <c r="AR16" s="576"/>
      <c r="AS16" s="576"/>
      <c r="AT16" s="576"/>
      <c r="AU16" s="576"/>
      <c r="AV16" s="576"/>
      <c r="AW16" s="576"/>
      <c r="AX16" s="576"/>
      <c r="AY16" s="576"/>
      <c r="AZ16" s="576"/>
      <c r="BA16" s="576"/>
      <c r="BB16" s="576"/>
      <c r="BC16" s="577"/>
      <c r="BD16" s="578">
        <v>1029487</v>
      </c>
      <c r="BE16" s="579"/>
      <c r="BF16" s="579"/>
      <c r="BG16" s="579"/>
      <c r="BH16" s="579"/>
      <c r="BI16" s="579"/>
      <c r="BJ16" s="579"/>
      <c r="BK16" s="580"/>
      <c r="BL16" s="653">
        <v>1</v>
      </c>
      <c r="BM16" s="653"/>
      <c r="BN16" s="653"/>
      <c r="BO16" s="653"/>
      <c r="BP16" s="654" t="s">
        <v>111</v>
      </c>
      <c r="BQ16" s="654"/>
      <c r="BR16" s="654"/>
      <c r="BS16" s="654"/>
      <c r="BT16" s="654"/>
      <c r="BU16" s="654"/>
      <c r="BV16" s="654"/>
      <c r="BW16" s="657"/>
      <c r="BY16" s="575" t="s">
        <v>225</v>
      </c>
      <c r="BZ16" s="576"/>
      <c r="CA16" s="576"/>
      <c r="CB16" s="576"/>
      <c r="CC16" s="576"/>
      <c r="CD16" s="576"/>
      <c r="CE16" s="576"/>
      <c r="CF16" s="576"/>
      <c r="CG16" s="576"/>
      <c r="CH16" s="576"/>
      <c r="CI16" s="576"/>
      <c r="CJ16" s="576"/>
      <c r="CK16" s="576"/>
      <c r="CL16" s="577"/>
      <c r="CM16" s="578">
        <v>105840991</v>
      </c>
      <c r="CN16" s="579"/>
      <c r="CO16" s="579"/>
      <c r="CP16" s="579"/>
      <c r="CQ16" s="579"/>
      <c r="CR16" s="579"/>
      <c r="CS16" s="579"/>
      <c r="CT16" s="580"/>
      <c r="CU16" s="653">
        <v>20.399999999999999</v>
      </c>
      <c r="CV16" s="653"/>
      <c r="CW16" s="653"/>
      <c r="CX16" s="653"/>
      <c r="CY16" s="584">
        <v>3286357</v>
      </c>
      <c r="CZ16" s="579"/>
      <c r="DA16" s="579"/>
      <c r="DB16" s="579"/>
      <c r="DC16" s="579"/>
      <c r="DD16" s="579"/>
      <c r="DE16" s="579"/>
      <c r="DF16" s="579"/>
      <c r="DG16" s="579"/>
      <c r="DH16" s="579"/>
      <c r="DI16" s="579"/>
      <c r="DJ16" s="579"/>
      <c r="DK16" s="580"/>
      <c r="DL16" s="584">
        <v>81974593</v>
      </c>
      <c r="DM16" s="579"/>
      <c r="DN16" s="579"/>
      <c r="DO16" s="579"/>
      <c r="DP16" s="579"/>
      <c r="DQ16" s="579"/>
      <c r="DR16" s="579"/>
      <c r="DS16" s="579"/>
      <c r="DT16" s="579"/>
      <c r="DU16" s="579"/>
      <c r="DV16" s="579"/>
      <c r="DW16" s="579"/>
      <c r="DX16" s="659"/>
    </row>
    <row r="17" spans="2:128" ht="11.25" customHeight="1" x14ac:dyDescent="0.15">
      <c r="B17" s="575" t="s">
        <v>226</v>
      </c>
      <c r="C17" s="576"/>
      <c r="D17" s="576"/>
      <c r="E17" s="576"/>
      <c r="F17" s="576"/>
      <c r="G17" s="576"/>
      <c r="H17" s="576"/>
      <c r="I17" s="576"/>
      <c r="J17" s="576"/>
      <c r="K17" s="576"/>
      <c r="L17" s="576"/>
      <c r="M17" s="576"/>
      <c r="N17" s="576"/>
      <c r="O17" s="576"/>
      <c r="P17" s="576"/>
      <c r="Q17" s="577"/>
      <c r="R17" s="578">
        <v>2285451</v>
      </c>
      <c r="S17" s="579"/>
      <c r="T17" s="579"/>
      <c r="U17" s="579"/>
      <c r="V17" s="579"/>
      <c r="W17" s="579"/>
      <c r="X17" s="579"/>
      <c r="Y17" s="580"/>
      <c r="Z17" s="581">
        <v>0.4</v>
      </c>
      <c r="AA17" s="655"/>
      <c r="AB17" s="655"/>
      <c r="AC17" s="658"/>
      <c r="AD17" s="584" t="s">
        <v>111</v>
      </c>
      <c r="AE17" s="579"/>
      <c r="AF17" s="579"/>
      <c r="AG17" s="579"/>
      <c r="AH17" s="579"/>
      <c r="AI17" s="579"/>
      <c r="AJ17" s="579"/>
      <c r="AK17" s="580"/>
      <c r="AL17" s="581" t="s">
        <v>111</v>
      </c>
      <c r="AM17" s="655"/>
      <c r="AN17" s="655"/>
      <c r="AO17" s="656"/>
      <c r="AP17" s="575" t="s">
        <v>227</v>
      </c>
      <c r="AQ17" s="576"/>
      <c r="AR17" s="576"/>
      <c r="AS17" s="576"/>
      <c r="AT17" s="576"/>
      <c r="AU17" s="576"/>
      <c r="AV17" s="576"/>
      <c r="AW17" s="576"/>
      <c r="AX17" s="576"/>
      <c r="AY17" s="576"/>
      <c r="AZ17" s="576"/>
      <c r="BA17" s="576"/>
      <c r="BB17" s="576"/>
      <c r="BC17" s="577"/>
      <c r="BD17" s="578">
        <v>17789719</v>
      </c>
      <c r="BE17" s="579"/>
      <c r="BF17" s="579"/>
      <c r="BG17" s="579"/>
      <c r="BH17" s="579"/>
      <c r="BI17" s="579"/>
      <c r="BJ17" s="579"/>
      <c r="BK17" s="580"/>
      <c r="BL17" s="653">
        <v>16.5</v>
      </c>
      <c r="BM17" s="653"/>
      <c r="BN17" s="653"/>
      <c r="BO17" s="653"/>
      <c r="BP17" s="654" t="s">
        <v>111</v>
      </c>
      <c r="BQ17" s="654"/>
      <c r="BR17" s="654"/>
      <c r="BS17" s="654"/>
      <c r="BT17" s="654"/>
      <c r="BU17" s="654"/>
      <c r="BV17" s="654"/>
      <c r="BW17" s="657"/>
      <c r="BY17" s="575" t="s">
        <v>228</v>
      </c>
      <c r="BZ17" s="576"/>
      <c r="CA17" s="576"/>
      <c r="CB17" s="576"/>
      <c r="CC17" s="576"/>
      <c r="CD17" s="576"/>
      <c r="CE17" s="576"/>
      <c r="CF17" s="576"/>
      <c r="CG17" s="576"/>
      <c r="CH17" s="576"/>
      <c r="CI17" s="576"/>
      <c r="CJ17" s="576"/>
      <c r="CK17" s="576"/>
      <c r="CL17" s="577"/>
      <c r="CM17" s="578">
        <v>3479759</v>
      </c>
      <c r="CN17" s="579"/>
      <c r="CO17" s="579"/>
      <c r="CP17" s="579"/>
      <c r="CQ17" s="579"/>
      <c r="CR17" s="579"/>
      <c r="CS17" s="579"/>
      <c r="CT17" s="580"/>
      <c r="CU17" s="653">
        <v>0.7</v>
      </c>
      <c r="CV17" s="653"/>
      <c r="CW17" s="653"/>
      <c r="CX17" s="653"/>
      <c r="CY17" s="584" t="s">
        <v>199</v>
      </c>
      <c r="CZ17" s="579"/>
      <c r="DA17" s="579"/>
      <c r="DB17" s="579"/>
      <c r="DC17" s="579"/>
      <c r="DD17" s="579"/>
      <c r="DE17" s="579"/>
      <c r="DF17" s="579"/>
      <c r="DG17" s="579"/>
      <c r="DH17" s="579"/>
      <c r="DI17" s="579"/>
      <c r="DJ17" s="579"/>
      <c r="DK17" s="580"/>
      <c r="DL17" s="584">
        <v>69081</v>
      </c>
      <c r="DM17" s="579"/>
      <c r="DN17" s="579"/>
      <c r="DO17" s="579"/>
      <c r="DP17" s="579"/>
      <c r="DQ17" s="579"/>
      <c r="DR17" s="579"/>
      <c r="DS17" s="579"/>
      <c r="DT17" s="579"/>
      <c r="DU17" s="579"/>
      <c r="DV17" s="579"/>
      <c r="DW17" s="579"/>
      <c r="DX17" s="659"/>
    </row>
    <row r="18" spans="2:128" ht="11.25" customHeight="1" x14ac:dyDescent="0.15">
      <c r="B18" s="575" t="s">
        <v>229</v>
      </c>
      <c r="C18" s="576"/>
      <c r="D18" s="576"/>
      <c r="E18" s="576"/>
      <c r="F18" s="576"/>
      <c r="G18" s="576"/>
      <c r="H18" s="576"/>
      <c r="I18" s="576"/>
      <c r="J18" s="576"/>
      <c r="K18" s="576"/>
      <c r="L18" s="576"/>
      <c r="M18" s="576"/>
      <c r="N18" s="576"/>
      <c r="O18" s="576"/>
      <c r="P18" s="576"/>
      <c r="Q18" s="577"/>
      <c r="R18" s="578">
        <v>11549</v>
      </c>
      <c r="S18" s="579"/>
      <c r="T18" s="579"/>
      <c r="U18" s="579"/>
      <c r="V18" s="579"/>
      <c r="W18" s="579"/>
      <c r="X18" s="579"/>
      <c r="Y18" s="580"/>
      <c r="Z18" s="581">
        <v>0</v>
      </c>
      <c r="AA18" s="655"/>
      <c r="AB18" s="655"/>
      <c r="AC18" s="658"/>
      <c r="AD18" s="584" t="s">
        <v>111</v>
      </c>
      <c r="AE18" s="579"/>
      <c r="AF18" s="579"/>
      <c r="AG18" s="579"/>
      <c r="AH18" s="579"/>
      <c r="AI18" s="579"/>
      <c r="AJ18" s="579"/>
      <c r="AK18" s="580"/>
      <c r="AL18" s="581" t="s">
        <v>111</v>
      </c>
      <c r="AM18" s="655"/>
      <c r="AN18" s="655"/>
      <c r="AO18" s="656"/>
      <c r="AP18" s="575" t="s">
        <v>230</v>
      </c>
      <c r="AQ18" s="576"/>
      <c r="AR18" s="576"/>
      <c r="AS18" s="576"/>
      <c r="AT18" s="576"/>
      <c r="AU18" s="576"/>
      <c r="AV18" s="576"/>
      <c r="AW18" s="576"/>
      <c r="AX18" s="576"/>
      <c r="AY18" s="576"/>
      <c r="AZ18" s="576"/>
      <c r="BA18" s="576"/>
      <c r="BB18" s="576"/>
      <c r="BC18" s="577"/>
      <c r="BD18" s="578">
        <v>32954728</v>
      </c>
      <c r="BE18" s="579"/>
      <c r="BF18" s="579"/>
      <c r="BG18" s="579"/>
      <c r="BH18" s="579"/>
      <c r="BI18" s="579"/>
      <c r="BJ18" s="579"/>
      <c r="BK18" s="580"/>
      <c r="BL18" s="653">
        <v>30.5</v>
      </c>
      <c r="BM18" s="653"/>
      <c r="BN18" s="653"/>
      <c r="BO18" s="653"/>
      <c r="BP18" s="654" t="s">
        <v>111</v>
      </c>
      <c r="BQ18" s="654"/>
      <c r="BR18" s="654"/>
      <c r="BS18" s="654"/>
      <c r="BT18" s="654"/>
      <c r="BU18" s="654"/>
      <c r="BV18" s="654"/>
      <c r="BW18" s="657"/>
      <c r="BY18" s="575" t="s">
        <v>231</v>
      </c>
      <c r="BZ18" s="576"/>
      <c r="CA18" s="576"/>
      <c r="CB18" s="576"/>
      <c r="CC18" s="576"/>
      <c r="CD18" s="576"/>
      <c r="CE18" s="576"/>
      <c r="CF18" s="576"/>
      <c r="CG18" s="576"/>
      <c r="CH18" s="576"/>
      <c r="CI18" s="576"/>
      <c r="CJ18" s="576"/>
      <c r="CK18" s="576"/>
      <c r="CL18" s="577"/>
      <c r="CM18" s="578">
        <v>74329564</v>
      </c>
      <c r="CN18" s="579"/>
      <c r="CO18" s="579"/>
      <c r="CP18" s="579"/>
      <c r="CQ18" s="579"/>
      <c r="CR18" s="579"/>
      <c r="CS18" s="579"/>
      <c r="CT18" s="580"/>
      <c r="CU18" s="653">
        <v>14.3</v>
      </c>
      <c r="CV18" s="653"/>
      <c r="CW18" s="653"/>
      <c r="CX18" s="653"/>
      <c r="CY18" s="584" t="s">
        <v>111</v>
      </c>
      <c r="CZ18" s="579"/>
      <c r="DA18" s="579"/>
      <c r="DB18" s="579"/>
      <c r="DC18" s="579"/>
      <c r="DD18" s="579"/>
      <c r="DE18" s="579"/>
      <c r="DF18" s="579"/>
      <c r="DG18" s="579"/>
      <c r="DH18" s="579"/>
      <c r="DI18" s="579"/>
      <c r="DJ18" s="579"/>
      <c r="DK18" s="580"/>
      <c r="DL18" s="584">
        <v>72454905</v>
      </c>
      <c r="DM18" s="579"/>
      <c r="DN18" s="579"/>
      <c r="DO18" s="579"/>
      <c r="DP18" s="579"/>
      <c r="DQ18" s="579"/>
      <c r="DR18" s="579"/>
      <c r="DS18" s="579"/>
      <c r="DT18" s="579"/>
      <c r="DU18" s="579"/>
      <c r="DV18" s="579"/>
      <c r="DW18" s="579"/>
      <c r="DX18" s="659"/>
    </row>
    <row r="19" spans="2:128" ht="11.25" customHeight="1" x14ac:dyDescent="0.15">
      <c r="B19" s="575" t="s">
        <v>232</v>
      </c>
      <c r="C19" s="576"/>
      <c r="D19" s="576"/>
      <c r="E19" s="576"/>
      <c r="F19" s="576"/>
      <c r="G19" s="576"/>
      <c r="H19" s="576"/>
      <c r="I19" s="576"/>
      <c r="J19" s="576"/>
      <c r="K19" s="576"/>
      <c r="L19" s="576"/>
      <c r="M19" s="576"/>
      <c r="N19" s="576"/>
      <c r="O19" s="576"/>
      <c r="P19" s="576"/>
      <c r="Q19" s="577"/>
      <c r="R19" s="578">
        <v>296323286</v>
      </c>
      <c r="S19" s="579"/>
      <c r="T19" s="579"/>
      <c r="U19" s="579"/>
      <c r="V19" s="579"/>
      <c r="W19" s="579"/>
      <c r="X19" s="579"/>
      <c r="Y19" s="580"/>
      <c r="Z19" s="581">
        <v>55.7</v>
      </c>
      <c r="AA19" s="655"/>
      <c r="AB19" s="655"/>
      <c r="AC19" s="658"/>
      <c r="AD19" s="584">
        <v>273743272</v>
      </c>
      <c r="AE19" s="579"/>
      <c r="AF19" s="579"/>
      <c r="AG19" s="579"/>
      <c r="AH19" s="579"/>
      <c r="AI19" s="579"/>
      <c r="AJ19" s="579"/>
      <c r="AK19" s="580"/>
      <c r="AL19" s="581">
        <v>99.6</v>
      </c>
      <c r="AM19" s="655"/>
      <c r="AN19" s="655"/>
      <c r="AO19" s="656"/>
      <c r="AP19" s="575" t="s">
        <v>233</v>
      </c>
      <c r="AQ19" s="576"/>
      <c r="AR19" s="576"/>
      <c r="AS19" s="576"/>
      <c r="AT19" s="576"/>
      <c r="AU19" s="576"/>
      <c r="AV19" s="576"/>
      <c r="AW19" s="576"/>
      <c r="AX19" s="576"/>
      <c r="AY19" s="576"/>
      <c r="AZ19" s="576"/>
      <c r="BA19" s="576"/>
      <c r="BB19" s="576"/>
      <c r="BC19" s="577"/>
      <c r="BD19" s="578">
        <v>2160012</v>
      </c>
      <c r="BE19" s="579"/>
      <c r="BF19" s="579"/>
      <c r="BG19" s="579"/>
      <c r="BH19" s="579"/>
      <c r="BI19" s="579"/>
      <c r="BJ19" s="579"/>
      <c r="BK19" s="580"/>
      <c r="BL19" s="653">
        <v>2</v>
      </c>
      <c r="BM19" s="653"/>
      <c r="BN19" s="653"/>
      <c r="BO19" s="653"/>
      <c r="BP19" s="654" t="s">
        <v>199</v>
      </c>
      <c r="BQ19" s="654"/>
      <c r="BR19" s="654"/>
      <c r="BS19" s="654"/>
      <c r="BT19" s="654"/>
      <c r="BU19" s="654"/>
      <c r="BV19" s="654"/>
      <c r="BW19" s="657"/>
      <c r="BY19" s="575" t="s">
        <v>234</v>
      </c>
      <c r="BZ19" s="576"/>
      <c r="CA19" s="576"/>
      <c r="CB19" s="576"/>
      <c r="CC19" s="576"/>
      <c r="CD19" s="576"/>
      <c r="CE19" s="576"/>
      <c r="CF19" s="576"/>
      <c r="CG19" s="576"/>
      <c r="CH19" s="576"/>
      <c r="CI19" s="576"/>
      <c r="CJ19" s="576"/>
      <c r="CK19" s="576"/>
      <c r="CL19" s="577"/>
      <c r="CM19" s="578" t="s">
        <v>111</v>
      </c>
      <c r="CN19" s="579"/>
      <c r="CO19" s="579"/>
      <c r="CP19" s="579"/>
      <c r="CQ19" s="579"/>
      <c r="CR19" s="579"/>
      <c r="CS19" s="579"/>
      <c r="CT19" s="580"/>
      <c r="CU19" s="653" t="s">
        <v>199</v>
      </c>
      <c r="CV19" s="653"/>
      <c r="CW19" s="653"/>
      <c r="CX19" s="653"/>
      <c r="CY19" s="584" t="s">
        <v>111</v>
      </c>
      <c r="CZ19" s="579"/>
      <c r="DA19" s="579"/>
      <c r="DB19" s="579"/>
      <c r="DC19" s="579"/>
      <c r="DD19" s="579"/>
      <c r="DE19" s="579"/>
      <c r="DF19" s="579"/>
      <c r="DG19" s="579"/>
      <c r="DH19" s="579"/>
      <c r="DI19" s="579"/>
      <c r="DJ19" s="579"/>
      <c r="DK19" s="580"/>
      <c r="DL19" s="584" t="s">
        <v>111</v>
      </c>
      <c r="DM19" s="579"/>
      <c r="DN19" s="579"/>
      <c r="DO19" s="579"/>
      <c r="DP19" s="579"/>
      <c r="DQ19" s="579"/>
      <c r="DR19" s="579"/>
      <c r="DS19" s="579"/>
      <c r="DT19" s="579"/>
      <c r="DU19" s="579"/>
      <c r="DV19" s="579"/>
      <c r="DW19" s="579"/>
      <c r="DX19" s="659"/>
    </row>
    <row r="20" spans="2:128" ht="11.25" customHeight="1" x14ac:dyDescent="0.15">
      <c r="B20" s="575" t="s">
        <v>235</v>
      </c>
      <c r="C20" s="576"/>
      <c r="D20" s="576"/>
      <c r="E20" s="576"/>
      <c r="F20" s="576"/>
      <c r="G20" s="576"/>
      <c r="H20" s="576"/>
      <c r="I20" s="576"/>
      <c r="J20" s="576"/>
      <c r="K20" s="576"/>
      <c r="L20" s="576"/>
      <c r="M20" s="576"/>
      <c r="N20" s="576"/>
      <c r="O20" s="576"/>
      <c r="P20" s="576"/>
      <c r="Q20" s="577"/>
      <c r="R20" s="578">
        <v>234614</v>
      </c>
      <c r="S20" s="579"/>
      <c r="T20" s="579"/>
      <c r="U20" s="579"/>
      <c r="V20" s="579"/>
      <c r="W20" s="579"/>
      <c r="X20" s="579"/>
      <c r="Y20" s="580"/>
      <c r="Z20" s="581">
        <v>0</v>
      </c>
      <c r="AA20" s="655"/>
      <c r="AB20" s="655"/>
      <c r="AC20" s="658"/>
      <c r="AD20" s="584">
        <v>234614</v>
      </c>
      <c r="AE20" s="579"/>
      <c r="AF20" s="579"/>
      <c r="AG20" s="579"/>
      <c r="AH20" s="579"/>
      <c r="AI20" s="579"/>
      <c r="AJ20" s="579"/>
      <c r="AK20" s="580"/>
      <c r="AL20" s="581">
        <v>0.1</v>
      </c>
      <c r="AM20" s="655"/>
      <c r="AN20" s="655"/>
      <c r="AO20" s="656"/>
      <c r="AP20" s="660" t="s">
        <v>236</v>
      </c>
      <c r="AQ20" s="661"/>
      <c r="AR20" s="661"/>
      <c r="AS20" s="661"/>
      <c r="AT20" s="661"/>
      <c r="AU20" s="661"/>
      <c r="AV20" s="661"/>
      <c r="AW20" s="661"/>
      <c r="AX20" s="661"/>
      <c r="AY20" s="661"/>
      <c r="AZ20" s="661"/>
      <c r="BA20" s="661"/>
      <c r="BB20" s="661"/>
      <c r="BC20" s="662"/>
      <c r="BD20" s="578">
        <v>1066794</v>
      </c>
      <c r="BE20" s="579"/>
      <c r="BF20" s="579"/>
      <c r="BG20" s="579"/>
      <c r="BH20" s="579"/>
      <c r="BI20" s="579"/>
      <c r="BJ20" s="579"/>
      <c r="BK20" s="580"/>
      <c r="BL20" s="653">
        <v>1</v>
      </c>
      <c r="BM20" s="653"/>
      <c r="BN20" s="653"/>
      <c r="BO20" s="653"/>
      <c r="BP20" s="654" t="s">
        <v>111</v>
      </c>
      <c r="BQ20" s="654"/>
      <c r="BR20" s="654"/>
      <c r="BS20" s="654"/>
      <c r="BT20" s="654"/>
      <c r="BU20" s="654"/>
      <c r="BV20" s="654"/>
      <c r="BW20" s="657"/>
      <c r="BY20" s="660" t="s">
        <v>237</v>
      </c>
      <c r="BZ20" s="661"/>
      <c r="CA20" s="661"/>
      <c r="CB20" s="661"/>
      <c r="CC20" s="661"/>
      <c r="CD20" s="661"/>
      <c r="CE20" s="661"/>
      <c r="CF20" s="661"/>
      <c r="CG20" s="661"/>
      <c r="CH20" s="661"/>
      <c r="CI20" s="661"/>
      <c r="CJ20" s="661"/>
      <c r="CK20" s="661"/>
      <c r="CL20" s="662"/>
      <c r="CM20" s="578" t="s">
        <v>111</v>
      </c>
      <c r="CN20" s="579"/>
      <c r="CO20" s="579"/>
      <c r="CP20" s="579"/>
      <c r="CQ20" s="579"/>
      <c r="CR20" s="579"/>
      <c r="CS20" s="579"/>
      <c r="CT20" s="580"/>
      <c r="CU20" s="653" t="s">
        <v>111</v>
      </c>
      <c r="CV20" s="653"/>
      <c r="CW20" s="653"/>
      <c r="CX20" s="653"/>
      <c r="CY20" s="584" t="s">
        <v>111</v>
      </c>
      <c r="CZ20" s="579"/>
      <c r="DA20" s="579"/>
      <c r="DB20" s="579"/>
      <c r="DC20" s="579"/>
      <c r="DD20" s="579"/>
      <c r="DE20" s="579"/>
      <c r="DF20" s="579"/>
      <c r="DG20" s="579"/>
      <c r="DH20" s="579"/>
      <c r="DI20" s="579"/>
      <c r="DJ20" s="579"/>
      <c r="DK20" s="580"/>
      <c r="DL20" s="584" t="s">
        <v>199</v>
      </c>
      <c r="DM20" s="579"/>
      <c r="DN20" s="579"/>
      <c r="DO20" s="579"/>
      <c r="DP20" s="579"/>
      <c r="DQ20" s="579"/>
      <c r="DR20" s="579"/>
      <c r="DS20" s="579"/>
      <c r="DT20" s="579"/>
      <c r="DU20" s="579"/>
      <c r="DV20" s="579"/>
      <c r="DW20" s="579"/>
      <c r="DX20" s="659"/>
    </row>
    <row r="21" spans="2:128" ht="11.25" customHeight="1" x14ac:dyDescent="0.15">
      <c r="B21" s="575" t="s">
        <v>238</v>
      </c>
      <c r="C21" s="576"/>
      <c r="D21" s="576"/>
      <c r="E21" s="576"/>
      <c r="F21" s="576"/>
      <c r="G21" s="576"/>
      <c r="H21" s="576"/>
      <c r="I21" s="576"/>
      <c r="J21" s="576"/>
      <c r="K21" s="576"/>
      <c r="L21" s="576"/>
      <c r="M21" s="576"/>
      <c r="N21" s="576"/>
      <c r="O21" s="576"/>
      <c r="P21" s="576"/>
      <c r="Q21" s="577"/>
      <c r="R21" s="578">
        <v>1391617</v>
      </c>
      <c r="S21" s="579"/>
      <c r="T21" s="579"/>
      <c r="U21" s="579"/>
      <c r="V21" s="579"/>
      <c r="W21" s="579"/>
      <c r="X21" s="579"/>
      <c r="Y21" s="580"/>
      <c r="Z21" s="581">
        <v>0.3</v>
      </c>
      <c r="AA21" s="655"/>
      <c r="AB21" s="655"/>
      <c r="AC21" s="658"/>
      <c r="AD21" s="584" t="s">
        <v>199</v>
      </c>
      <c r="AE21" s="579"/>
      <c r="AF21" s="579"/>
      <c r="AG21" s="579"/>
      <c r="AH21" s="579"/>
      <c r="AI21" s="579"/>
      <c r="AJ21" s="579"/>
      <c r="AK21" s="580"/>
      <c r="AL21" s="581" t="s">
        <v>111</v>
      </c>
      <c r="AM21" s="655"/>
      <c r="AN21" s="655"/>
      <c r="AO21" s="656"/>
      <c r="AP21" s="660" t="s">
        <v>239</v>
      </c>
      <c r="AQ21" s="661"/>
      <c r="AR21" s="661"/>
      <c r="AS21" s="661"/>
      <c r="AT21" s="661"/>
      <c r="AU21" s="661"/>
      <c r="AV21" s="661"/>
      <c r="AW21" s="661"/>
      <c r="AX21" s="661"/>
      <c r="AY21" s="661"/>
      <c r="AZ21" s="661"/>
      <c r="BA21" s="661"/>
      <c r="BB21" s="661"/>
      <c r="BC21" s="662"/>
      <c r="BD21" s="578">
        <v>334224</v>
      </c>
      <c r="BE21" s="579"/>
      <c r="BF21" s="579"/>
      <c r="BG21" s="579"/>
      <c r="BH21" s="579"/>
      <c r="BI21" s="579"/>
      <c r="BJ21" s="579"/>
      <c r="BK21" s="580"/>
      <c r="BL21" s="653">
        <v>0.3</v>
      </c>
      <c r="BM21" s="653"/>
      <c r="BN21" s="653"/>
      <c r="BO21" s="653"/>
      <c r="BP21" s="654" t="s">
        <v>199</v>
      </c>
      <c r="BQ21" s="654"/>
      <c r="BR21" s="654"/>
      <c r="BS21" s="654"/>
      <c r="BT21" s="654"/>
      <c r="BU21" s="654"/>
      <c r="BV21" s="654"/>
      <c r="BW21" s="657"/>
      <c r="BY21" s="660" t="s">
        <v>240</v>
      </c>
      <c r="BZ21" s="661"/>
      <c r="CA21" s="661"/>
      <c r="CB21" s="661"/>
      <c r="CC21" s="661"/>
      <c r="CD21" s="661"/>
      <c r="CE21" s="661"/>
      <c r="CF21" s="661"/>
      <c r="CG21" s="661"/>
      <c r="CH21" s="661"/>
      <c r="CI21" s="661"/>
      <c r="CJ21" s="661"/>
      <c r="CK21" s="661"/>
      <c r="CL21" s="662"/>
      <c r="CM21" s="578">
        <v>364306</v>
      </c>
      <c r="CN21" s="579"/>
      <c r="CO21" s="579"/>
      <c r="CP21" s="579"/>
      <c r="CQ21" s="579"/>
      <c r="CR21" s="579"/>
      <c r="CS21" s="579"/>
      <c r="CT21" s="580"/>
      <c r="CU21" s="653">
        <v>0.1</v>
      </c>
      <c r="CV21" s="653"/>
      <c r="CW21" s="653"/>
      <c r="CX21" s="653"/>
      <c r="CY21" s="584" t="s">
        <v>111</v>
      </c>
      <c r="CZ21" s="579"/>
      <c r="DA21" s="579"/>
      <c r="DB21" s="579"/>
      <c r="DC21" s="579"/>
      <c r="DD21" s="579"/>
      <c r="DE21" s="579"/>
      <c r="DF21" s="579"/>
      <c r="DG21" s="579"/>
      <c r="DH21" s="579"/>
      <c r="DI21" s="579"/>
      <c r="DJ21" s="579"/>
      <c r="DK21" s="580"/>
      <c r="DL21" s="584">
        <v>364306</v>
      </c>
      <c r="DM21" s="579"/>
      <c r="DN21" s="579"/>
      <c r="DO21" s="579"/>
      <c r="DP21" s="579"/>
      <c r="DQ21" s="579"/>
      <c r="DR21" s="579"/>
      <c r="DS21" s="579"/>
      <c r="DT21" s="579"/>
      <c r="DU21" s="579"/>
      <c r="DV21" s="579"/>
      <c r="DW21" s="579"/>
      <c r="DX21" s="659"/>
    </row>
    <row r="22" spans="2:128" ht="11.25" customHeight="1" x14ac:dyDescent="0.15">
      <c r="B22" s="575" t="s">
        <v>241</v>
      </c>
      <c r="C22" s="576"/>
      <c r="D22" s="576"/>
      <c r="E22" s="576"/>
      <c r="F22" s="576"/>
      <c r="G22" s="576"/>
      <c r="H22" s="576"/>
      <c r="I22" s="576"/>
      <c r="J22" s="576"/>
      <c r="K22" s="576"/>
      <c r="L22" s="576"/>
      <c r="M22" s="576"/>
      <c r="N22" s="576"/>
      <c r="O22" s="576"/>
      <c r="P22" s="576"/>
      <c r="Q22" s="577"/>
      <c r="R22" s="578">
        <v>4830349</v>
      </c>
      <c r="S22" s="579"/>
      <c r="T22" s="579"/>
      <c r="U22" s="579"/>
      <c r="V22" s="579"/>
      <c r="W22" s="579"/>
      <c r="X22" s="579"/>
      <c r="Y22" s="580"/>
      <c r="Z22" s="581">
        <v>0.9</v>
      </c>
      <c r="AA22" s="655"/>
      <c r="AB22" s="655"/>
      <c r="AC22" s="658"/>
      <c r="AD22" s="584">
        <v>528650</v>
      </c>
      <c r="AE22" s="579"/>
      <c r="AF22" s="579"/>
      <c r="AG22" s="579"/>
      <c r="AH22" s="579"/>
      <c r="AI22" s="579"/>
      <c r="AJ22" s="579"/>
      <c r="AK22" s="580"/>
      <c r="AL22" s="581">
        <v>0.2</v>
      </c>
      <c r="AM22" s="655"/>
      <c r="AN22" s="655"/>
      <c r="AO22" s="656"/>
      <c r="AP22" s="660" t="s">
        <v>242</v>
      </c>
      <c r="AQ22" s="661"/>
      <c r="AR22" s="661"/>
      <c r="AS22" s="661"/>
      <c r="AT22" s="661"/>
      <c r="AU22" s="661"/>
      <c r="AV22" s="661"/>
      <c r="AW22" s="661"/>
      <c r="AX22" s="661"/>
      <c r="AY22" s="661"/>
      <c r="AZ22" s="661"/>
      <c r="BA22" s="661"/>
      <c r="BB22" s="661"/>
      <c r="BC22" s="662"/>
      <c r="BD22" s="578">
        <v>1400681</v>
      </c>
      <c r="BE22" s="579"/>
      <c r="BF22" s="579"/>
      <c r="BG22" s="579"/>
      <c r="BH22" s="579"/>
      <c r="BI22" s="579"/>
      <c r="BJ22" s="579"/>
      <c r="BK22" s="580"/>
      <c r="BL22" s="653">
        <v>1.3</v>
      </c>
      <c r="BM22" s="653"/>
      <c r="BN22" s="653"/>
      <c r="BO22" s="653"/>
      <c r="BP22" s="654" t="s">
        <v>111</v>
      </c>
      <c r="BQ22" s="654"/>
      <c r="BR22" s="654"/>
      <c r="BS22" s="654"/>
      <c r="BT22" s="654"/>
      <c r="BU22" s="654"/>
      <c r="BV22" s="654"/>
      <c r="BW22" s="657"/>
      <c r="BY22" s="660" t="s">
        <v>243</v>
      </c>
      <c r="BZ22" s="661"/>
      <c r="CA22" s="661"/>
      <c r="CB22" s="661"/>
      <c r="CC22" s="661"/>
      <c r="CD22" s="661"/>
      <c r="CE22" s="661"/>
      <c r="CF22" s="661"/>
      <c r="CG22" s="661"/>
      <c r="CH22" s="661"/>
      <c r="CI22" s="661"/>
      <c r="CJ22" s="661"/>
      <c r="CK22" s="661"/>
      <c r="CL22" s="662"/>
      <c r="CM22" s="578">
        <v>806022</v>
      </c>
      <c r="CN22" s="579"/>
      <c r="CO22" s="579"/>
      <c r="CP22" s="579"/>
      <c r="CQ22" s="579"/>
      <c r="CR22" s="579"/>
      <c r="CS22" s="579"/>
      <c r="CT22" s="580"/>
      <c r="CU22" s="653">
        <v>0.2</v>
      </c>
      <c r="CV22" s="653"/>
      <c r="CW22" s="653"/>
      <c r="CX22" s="653"/>
      <c r="CY22" s="584" t="s">
        <v>111</v>
      </c>
      <c r="CZ22" s="579"/>
      <c r="DA22" s="579"/>
      <c r="DB22" s="579"/>
      <c r="DC22" s="579"/>
      <c r="DD22" s="579"/>
      <c r="DE22" s="579"/>
      <c r="DF22" s="579"/>
      <c r="DG22" s="579"/>
      <c r="DH22" s="579"/>
      <c r="DI22" s="579"/>
      <c r="DJ22" s="579"/>
      <c r="DK22" s="580"/>
      <c r="DL22" s="584">
        <v>806022</v>
      </c>
      <c r="DM22" s="579"/>
      <c r="DN22" s="579"/>
      <c r="DO22" s="579"/>
      <c r="DP22" s="579"/>
      <c r="DQ22" s="579"/>
      <c r="DR22" s="579"/>
      <c r="DS22" s="579"/>
      <c r="DT22" s="579"/>
      <c r="DU22" s="579"/>
      <c r="DV22" s="579"/>
      <c r="DW22" s="579"/>
      <c r="DX22" s="659"/>
    </row>
    <row r="23" spans="2:128" ht="11.25" customHeight="1" x14ac:dyDescent="0.15">
      <c r="B23" s="575" t="s">
        <v>244</v>
      </c>
      <c r="C23" s="576"/>
      <c r="D23" s="576"/>
      <c r="E23" s="576"/>
      <c r="F23" s="576"/>
      <c r="G23" s="576"/>
      <c r="H23" s="576"/>
      <c r="I23" s="576"/>
      <c r="J23" s="576"/>
      <c r="K23" s="576"/>
      <c r="L23" s="576"/>
      <c r="M23" s="576"/>
      <c r="N23" s="576"/>
      <c r="O23" s="576"/>
      <c r="P23" s="576"/>
      <c r="Q23" s="577"/>
      <c r="R23" s="578">
        <v>1596500</v>
      </c>
      <c r="S23" s="579"/>
      <c r="T23" s="579"/>
      <c r="U23" s="579"/>
      <c r="V23" s="579"/>
      <c r="W23" s="579"/>
      <c r="X23" s="579"/>
      <c r="Y23" s="580"/>
      <c r="Z23" s="581">
        <v>0.3</v>
      </c>
      <c r="AA23" s="655"/>
      <c r="AB23" s="655"/>
      <c r="AC23" s="658"/>
      <c r="AD23" s="584" t="s">
        <v>111</v>
      </c>
      <c r="AE23" s="579"/>
      <c r="AF23" s="579"/>
      <c r="AG23" s="579"/>
      <c r="AH23" s="579"/>
      <c r="AI23" s="579"/>
      <c r="AJ23" s="579"/>
      <c r="AK23" s="580"/>
      <c r="AL23" s="581" t="s">
        <v>111</v>
      </c>
      <c r="AM23" s="655"/>
      <c r="AN23" s="655"/>
      <c r="AO23" s="656"/>
      <c r="AP23" s="660" t="s">
        <v>245</v>
      </c>
      <c r="AQ23" s="661"/>
      <c r="AR23" s="661"/>
      <c r="AS23" s="661"/>
      <c r="AT23" s="661"/>
      <c r="AU23" s="661"/>
      <c r="AV23" s="661"/>
      <c r="AW23" s="661"/>
      <c r="AX23" s="661"/>
      <c r="AY23" s="661"/>
      <c r="AZ23" s="661"/>
      <c r="BA23" s="661"/>
      <c r="BB23" s="661"/>
      <c r="BC23" s="662"/>
      <c r="BD23" s="578">
        <v>5704878</v>
      </c>
      <c r="BE23" s="579"/>
      <c r="BF23" s="579"/>
      <c r="BG23" s="579"/>
      <c r="BH23" s="579"/>
      <c r="BI23" s="579"/>
      <c r="BJ23" s="579"/>
      <c r="BK23" s="580"/>
      <c r="BL23" s="653">
        <v>5.3</v>
      </c>
      <c r="BM23" s="653"/>
      <c r="BN23" s="653"/>
      <c r="BO23" s="653"/>
      <c r="BP23" s="654" t="s">
        <v>111</v>
      </c>
      <c r="BQ23" s="654"/>
      <c r="BR23" s="654"/>
      <c r="BS23" s="654"/>
      <c r="BT23" s="654"/>
      <c r="BU23" s="654"/>
      <c r="BV23" s="654"/>
      <c r="BW23" s="657"/>
      <c r="BY23" s="660" t="s">
        <v>246</v>
      </c>
      <c r="BZ23" s="661"/>
      <c r="CA23" s="661"/>
      <c r="CB23" s="661"/>
      <c r="CC23" s="661"/>
      <c r="CD23" s="661"/>
      <c r="CE23" s="661"/>
      <c r="CF23" s="661"/>
      <c r="CG23" s="661"/>
      <c r="CH23" s="661"/>
      <c r="CI23" s="661"/>
      <c r="CJ23" s="661"/>
      <c r="CK23" s="661"/>
      <c r="CL23" s="662"/>
      <c r="CM23" s="578">
        <v>784098</v>
      </c>
      <c r="CN23" s="579"/>
      <c r="CO23" s="579"/>
      <c r="CP23" s="579"/>
      <c r="CQ23" s="579"/>
      <c r="CR23" s="579"/>
      <c r="CS23" s="579"/>
      <c r="CT23" s="580"/>
      <c r="CU23" s="653">
        <v>0.2</v>
      </c>
      <c r="CV23" s="653"/>
      <c r="CW23" s="653"/>
      <c r="CX23" s="653"/>
      <c r="CY23" s="584" t="s">
        <v>111</v>
      </c>
      <c r="CZ23" s="579"/>
      <c r="DA23" s="579"/>
      <c r="DB23" s="579"/>
      <c r="DC23" s="579"/>
      <c r="DD23" s="579"/>
      <c r="DE23" s="579"/>
      <c r="DF23" s="579"/>
      <c r="DG23" s="579"/>
      <c r="DH23" s="579"/>
      <c r="DI23" s="579"/>
      <c r="DJ23" s="579"/>
      <c r="DK23" s="580"/>
      <c r="DL23" s="584">
        <v>784098</v>
      </c>
      <c r="DM23" s="579"/>
      <c r="DN23" s="579"/>
      <c r="DO23" s="579"/>
      <c r="DP23" s="579"/>
      <c r="DQ23" s="579"/>
      <c r="DR23" s="579"/>
      <c r="DS23" s="579"/>
      <c r="DT23" s="579"/>
      <c r="DU23" s="579"/>
      <c r="DV23" s="579"/>
      <c r="DW23" s="579"/>
      <c r="DX23" s="659"/>
    </row>
    <row r="24" spans="2:128" ht="11.25" customHeight="1" x14ac:dyDescent="0.15">
      <c r="B24" s="575" t="s">
        <v>247</v>
      </c>
      <c r="C24" s="576"/>
      <c r="D24" s="576"/>
      <c r="E24" s="576"/>
      <c r="F24" s="576"/>
      <c r="G24" s="576"/>
      <c r="H24" s="576"/>
      <c r="I24" s="576"/>
      <c r="J24" s="576"/>
      <c r="K24" s="576"/>
      <c r="L24" s="576"/>
      <c r="M24" s="576"/>
      <c r="N24" s="576"/>
      <c r="O24" s="576"/>
      <c r="P24" s="576"/>
      <c r="Q24" s="577"/>
      <c r="R24" s="578">
        <v>73307023</v>
      </c>
      <c r="S24" s="579"/>
      <c r="T24" s="579"/>
      <c r="U24" s="579"/>
      <c r="V24" s="579"/>
      <c r="W24" s="579"/>
      <c r="X24" s="579"/>
      <c r="Y24" s="580"/>
      <c r="Z24" s="581">
        <v>13.8</v>
      </c>
      <c r="AA24" s="655"/>
      <c r="AB24" s="655"/>
      <c r="AC24" s="658"/>
      <c r="AD24" s="584" t="s">
        <v>111</v>
      </c>
      <c r="AE24" s="579"/>
      <c r="AF24" s="579"/>
      <c r="AG24" s="579"/>
      <c r="AH24" s="579"/>
      <c r="AI24" s="579"/>
      <c r="AJ24" s="579"/>
      <c r="AK24" s="580"/>
      <c r="AL24" s="581" t="s">
        <v>111</v>
      </c>
      <c r="AM24" s="655"/>
      <c r="AN24" s="655"/>
      <c r="AO24" s="656"/>
      <c r="AP24" s="660" t="s">
        <v>248</v>
      </c>
      <c r="AQ24" s="661"/>
      <c r="AR24" s="661"/>
      <c r="AS24" s="661"/>
      <c r="AT24" s="661"/>
      <c r="AU24" s="661"/>
      <c r="AV24" s="661"/>
      <c r="AW24" s="661"/>
      <c r="AX24" s="661"/>
      <c r="AY24" s="661"/>
      <c r="AZ24" s="661"/>
      <c r="BA24" s="661"/>
      <c r="BB24" s="661"/>
      <c r="BC24" s="662"/>
      <c r="BD24" s="578">
        <v>11112167</v>
      </c>
      <c r="BE24" s="579"/>
      <c r="BF24" s="579"/>
      <c r="BG24" s="579"/>
      <c r="BH24" s="579"/>
      <c r="BI24" s="579"/>
      <c r="BJ24" s="579"/>
      <c r="BK24" s="580"/>
      <c r="BL24" s="653">
        <v>10.3</v>
      </c>
      <c r="BM24" s="653"/>
      <c r="BN24" s="653"/>
      <c r="BO24" s="653"/>
      <c r="BP24" s="654" t="s">
        <v>111</v>
      </c>
      <c r="BQ24" s="654"/>
      <c r="BR24" s="654"/>
      <c r="BS24" s="654"/>
      <c r="BT24" s="654"/>
      <c r="BU24" s="654"/>
      <c r="BV24" s="654"/>
      <c r="BW24" s="657"/>
      <c r="BY24" s="660" t="s">
        <v>249</v>
      </c>
      <c r="BZ24" s="661"/>
      <c r="CA24" s="661"/>
      <c r="CB24" s="661"/>
      <c r="CC24" s="661"/>
      <c r="CD24" s="661"/>
      <c r="CE24" s="661"/>
      <c r="CF24" s="661"/>
      <c r="CG24" s="661"/>
      <c r="CH24" s="661"/>
      <c r="CI24" s="661"/>
      <c r="CJ24" s="661"/>
      <c r="CK24" s="661"/>
      <c r="CL24" s="662"/>
      <c r="CM24" s="578" t="s">
        <v>199</v>
      </c>
      <c r="CN24" s="579"/>
      <c r="CO24" s="579"/>
      <c r="CP24" s="579"/>
      <c r="CQ24" s="579"/>
      <c r="CR24" s="579"/>
      <c r="CS24" s="579"/>
      <c r="CT24" s="580"/>
      <c r="CU24" s="653" t="s">
        <v>111</v>
      </c>
      <c r="CV24" s="653"/>
      <c r="CW24" s="653"/>
      <c r="CX24" s="653"/>
      <c r="CY24" s="584" t="s">
        <v>111</v>
      </c>
      <c r="CZ24" s="579"/>
      <c r="DA24" s="579"/>
      <c r="DB24" s="579"/>
      <c r="DC24" s="579"/>
      <c r="DD24" s="579"/>
      <c r="DE24" s="579"/>
      <c r="DF24" s="579"/>
      <c r="DG24" s="579"/>
      <c r="DH24" s="579"/>
      <c r="DI24" s="579"/>
      <c r="DJ24" s="579"/>
      <c r="DK24" s="580"/>
      <c r="DL24" s="584" t="s">
        <v>111</v>
      </c>
      <c r="DM24" s="579"/>
      <c r="DN24" s="579"/>
      <c r="DO24" s="579"/>
      <c r="DP24" s="579"/>
      <c r="DQ24" s="579"/>
      <c r="DR24" s="579"/>
      <c r="DS24" s="579"/>
      <c r="DT24" s="579"/>
      <c r="DU24" s="579"/>
      <c r="DV24" s="579"/>
      <c r="DW24" s="579"/>
      <c r="DX24" s="659"/>
    </row>
    <row r="25" spans="2:128" ht="11.25" customHeight="1" x14ac:dyDescent="0.15">
      <c r="B25" s="575" t="s">
        <v>250</v>
      </c>
      <c r="C25" s="576"/>
      <c r="D25" s="576"/>
      <c r="E25" s="576"/>
      <c r="F25" s="576"/>
      <c r="G25" s="576"/>
      <c r="H25" s="576"/>
      <c r="I25" s="576"/>
      <c r="J25" s="576"/>
      <c r="K25" s="576"/>
      <c r="L25" s="576"/>
      <c r="M25" s="576"/>
      <c r="N25" s="576"/>
      <c r="O25" s="576"/>
      <c r="P25" s="576"/>
      <c r="Q25" s="577"/>
      <c r="R25" s="578" t="s">
        <v>111</v>
      </c>
      <c r="S25" s="579"/>
      <c r="T25" s="579"/>
      <c r="U25" s="579"/>
      <c r="V25" s="579"/>
      <c r="W25" s="579"/>
      <c r="X25" s="579"/>
      <c r="Y25" s="580"/>
      <c r="Z25" s="581" t="s">
        <v>111</v>
      </c>
      <c r="AA25" s="655"/>
      <c r="AB25" s="655"/>
      <c r="AC25" s="658"/>
      <c r="AD25" s="584" t="s">
        <v>111</v>
      </c>
      <c r="AE25" s="579"/>
      <c r="AF25" s="579"/>
      <c r="AG25" s="579"/>
      <c r="AH25" s="579"/>
      <c r="AI25" s="579"/>
      <c r="AJ25" s="579"/>
      <c r="AK25" s="580"/>
      <c r="AL25" s="581" t="s">
        <v>111</v>
      </c>
      <c r="AM25" s="655"/>
      <c r="AN25" s="655"/>
      <c r="AO25" s="656"/>
      <c r="AP25" s="660" t="s">
        <v>251</v>
      </c>
      <c r="AQ25" s="661"/>
      <c r="AR25" s="661"/>
      <c r="AS25" s="661"/>
      <c r="AT25" s="661"/>
      <c r="AU25" s="661"/>
      <c r="AV25" s="661"/>
      <c r="AW25" s="661"/>
      <c r="AX25" s="661"/>
      <c r="AY25" s="661"/>
      <c r="AZ25" s="661"/>
      <c r="BA25" s="661"/>
      <c r="BB25" s="661"/>
      <c r="BC25" s="662"/>
      <c r="BD25" s="578">
        <v>91</v>
      </c>
      <c r="BE25" s="579"/>
      <c r="BF25" s="579"/>
      <c r="BG25" s="579"/>
      <c r="BH25" s="579"/>
      <c r="BI25" s="579"/>
      <c r="BJ25" s="579"/>
      <c r="BK25" s="580"/>
      <c r="BL25" s="653">
        <v>0</v>
      </c>
      <c r="BM25" s="653"/>
      <c r="BN25" s="653"/>
      <c r="BO25" s="653"/>
      <c r="BP25" s="654" t="s">
        <v>199</v>
      </c>
      <c r="BQ25" s="654"/>
      <c r="BR25" s="654"/>
      <c r="BS25" s="654"/>
      <c r="BT25" s="654"/>
      <c r="BU25" s="654"/>
      <c r="BV25" s="654"/>
      <c r="BW25" s="657"/>
      <c r="BY25" s="660" t="s">
        <v>252</v>
      </c>
      <c r="BZ25" s="661"/>
      <c r="CA25" s="661"/>
      <c r="CB25" s="661"/>
      <c r="CC25" s="661"/>
      <c r="CD25" s="661"/>
      <c r="CE25" s="661"/>
      <c r="CF25" s="661"/>
      <c r="CG25" s="661"/>
      <c r="CH25" s="661"/>
      <c r="CI25" s="661"/>
      <c r="CJ25" s="661"/>
      <c r="CK25" s="661"/>
      <c r="CL25" s="662"/>
      <c r="CM25" s="578" t="s">
        <v>111</v>
      </c>
      <c r="CN25" s="579"/>
      <c r="CO25" s="579"/>
      <c r="CP25" s="579"/>
      <c r="CQ25" s="579"/>
      <c r="CR25" s="579"/>
      <c r="CS25" s="579"/>
      <c r="CT25" s="580"/>
      <c r="CU25" s="653" t="s">
        <v>111</v>
      </c>
      <c r="CV25" s="653"/>
      <c r="CW25" s="653"/>
      <c r="CX25" s="653"/>
      <c r="CY25" s="584" t="s">
        <v>111</v>
      </c>
      <c r="CZ25" s="579"/>
      <c r="DA25" s="579"/>
      <c r="DB25" s="579"/>
      <c r="DC25" s="579"/>
      <c r="DD25" s="579"/>
      <c r="DE25" s="579"/>
      <c r="DF25" s="579"/>
      <c r="DG25" s="579"/>
      <c r="DH25" s="579"/>
      <c r="DI25" s="579"/>
      <c r="DJ25" s="579"/>
      <c r="DK25" s="580"/>
      <c r="DL25" s="584" t="s">
        <v>111</v>
      </c>
      <c r="DM25" s="579"/>
      <c r="DN25" s="579"/>
      <c r="DO25" s="579"/>
      <c r="DP25" s="579"/>
      <c r="DQ25" s="579"/>
      <c r="DR25" s="579"/>
      <c r="DS25" s="579"/>
      <c r="DT25" s="579"/>
      <c r="DU25" s="579"/>
      <c r="DV25" s="579"/>
      <c r="DW25" s="579"/>
      <c r="DX25" s="659"/>
    </row>
    <row r="26" spans="2:128" ht="11.25" customHeight="1" x14ac:dyDescent="0.15">
      <c r="B26" s="575" t="s">
        <v>253</v>
      </c>
      <c r="C26" s="576"/>
      <c r="D26" s="576"/>
      <c r="E26" s="576"/>
      <c r="F26" s="576"/>
      <c r="G26" s="576"/>
      <c r="H26" s="576"/>
      <c r="I26" s="576"/>
      <c r="J26" s="576"/>
      <c r="K26" s="576"/>
      <c r="L26" s="576"/>
      <c r="M26" s="576"/>
      <c r="N26" s="576"/>
      <c r="O26" s="576"/>
      <c r="P26" s="576"/>
      <c r="Q26" s="577"/>
      <c r="R26" s="578">
        <v>834250</v>
      </c>
      <c r="S26" s="579"/>
      <c r="T26" s="579"/>
      <c r="U26" s="579"/>
      <c r="V26" s="579"/>
      <c r="W26" s="579"/>
      <c r="X26" s="579"/>
      <c r="Y26" s="580"/>
      <c r="Z26" s="581">
        <v>0.2</v>
      </c>
      <c r="AA26" s="655"/>
      <c r="AB26" s="655"/>
      <c r="AC26" s="658"/>
      <c r="AD26" s="584" t="s">
        <v>111</v>
      </c>
      <c r="AE26" s="579"/>
      <c r="AF26" s="579"/>
      <c r="AG26" s="579"/>
      <c r="AH26" s="579"/>
      <c r="AI26" s="579"/>
      <c r="AJ26" s="579"/>
      <c r="AK26" s="580"/>
      <c r="AL26" s="581" t="s">
        <v>111</v>
      </c>
      <c r="AM26" s="655"/>
      <c r="AN26" s="655"/>
      <c r="AO26" s="656"/>
      <c r="AP26" s="660" t="s">
        <v>254</v>
      </c>
      <c r="AQ26" s="661"/>
      <c r="AR26" s="661"/>
      <c r="AS26" s="661"/>
      <c r="AT26" s="661"/>
      <c r="AU26" s="661"/>
      <c r="AV26" s="661"/>
      <c r="AW26" s="661"/>
      <c r="AX26" s="661"/>
      <c r="AY26" s="661"/>
      <c r="AZ26" s="661"/>
      <c r="BA26" s="661"/>
      <c r="BB26" s="661"/>
      <c r="BC26" s="662"/>
      <c r="BD26" s="578" t="s">
        <v>111</v>
      </c>
      <c r="BE26" s="579"/>
      <c r="BF26" s="579"/>
      <c r="BG26" s="579"/>
      <c r="BH26" s="579"/>
      <c r="BI26" s="579"/>
      <c r="BJ26" s="579"/>
      <c r="BK26" s="580"/>
      <c r="BL26" s="653" t="s">
        <v>199</v>
      </c>
      <c r="BM26" s="653"/>
      <c r="BN26" s="653"/>
      <c r="BO26" s="653"/>
      <c r="BP26" s="654" t="s">
        <v>111</v>
      </c>
      <c r="BQ26" s="654"/>
      <c r="BR26" s="654"/>
      <c r="BS26" s="654"/>
      <c r="BT26" s="654"/>
      <c r="BU26" s="654"/>
      <c r="BV26" s="654"/>
      <c r="BW26" s="657"/>
      <c r="BY26" s="660" t="s">
        <v>255</v>
      </c>
      <c r="BZ26" s="661"/>
      <c r="CA26" s="661"/>
      <c r="CB26" s="661"/>
      <c r="CC26" s="661"/>
      <c r="CD26" s="661"/>
      <c r="CE26" s="661"/>
      <c r="CF26" s="661"/>
      <c r="CG26" s="661"/>
      <c r="CH26" s="661"/>
      <c r="CI26" s="661"/>
      <c r="CJ26" s="661"/>
      <c r="CK26" s="661"/>
      <c r="CL26" s="662"/>
      <c r="CM26" s="578">
        <v>16468092</v>
      </c>
      <c r="CN26" s="579"/>
      <c r="CO26" s="579"/>
      <c r="CP26" s="579"/>
      <c r="CQ26" s="579"/>
      <c r="CR26" s="579"/>
      <c r="CS26" s="579"/>
      <c r="CT26" s="580"/>
      <c r="CU26" s="653">
        <v>3.2</v>
      </c>
      <c r="CV26" s="653"/>
      <c r="CW26" s="653"/>
      <c r="CX26" s="653"/>
      <c r="CY26" s="584" t="s">
        <v>111</v>
      </c>
      <c r="CZ26" s="579"/>
      <c r="DA26" s="579"/>
      <c r="DB26" s="579"/>
      <c r="DC26" s="579"/>
      <c r="DD26" s="579"/>
      <c r="DE26" s="579"/>
      <c r="DF26" s="579"/>
      <c r="DG26" s="579"/>
      <c r="DH26" s="579"/>
      <c r="DI26" s="579"/>
      <c r="DJ26" s="579"/>
      <c r="DK26" s="580"/>
      <c r="DL26" s="584">
        <v>16468092</v>
      </c>
      <c r="DM26" s="579"/>
      <c r="DN26" s="579"/>
      <c r="DO26" s="579"/>
      <c r="DP26" s="579"/>
      <c r="DQ26" s="579"/>
      <c r="DR26" s="579"/>
      <c r="DS26" s="579"/>
      <c r="DT26" s="579"/>
      <c r="DU26" s="579"/>
      <c r="DV26" s="579"/>
      <c r="DW26" s="579"/>
      <c r="DX26" s="659"/>
    </row>
    <row r="27" spans="2:128" ht="11.25" customHeight="1" x14ac:dyDescent="0.15">
      <c r="B27" s="575" t="s">
        <v>256</v>
      </c>
      <c r="C27" s="576"/>
      <c r="D27" s="576"/>
      <c r="E27" s="576"/>
      <c r="F27" s="576"/>
      <c r="G27" s="576"/>
      <c r="H27" s="576"/>
      <c r="I27" s="576"/>
      <c r="J27" s="576"/>
      <c r="K27" s="576"/>
      <c r="L27" s="576"/>
      <c r="M27" s="576"/>
      <c r="N27" s="576"/>
      <c r="O27" s="576"/>
      <c r="P27" s="576"/>
      <c r="Q27" s="577"/>
      <c r="R27" s="578">
        <v>66351</v>
      </c>
      <c r="S27" s="579"/>
      <c r="T27" s="579"/>
      <c r="U27" s="579"/>
      <c r="V27" s="579"/>
      <c r="W27" s="579"/>
      <c r="X27" s="579"/>
      <c r="Y27" s="580"/>
      <c r="Z27" s="581">
        <v>0</v>
      </c>
      <c r="AA27" s="655"/>
      <c r="AB27" s="655"/>
      <c r="AC27" s="658"/>
      <c r="AD27" s="584" t="s">
        <v>199</v>
      </c>
      <c r="AE27" s="579"/>
      <c r="AF27" s="579"/>
      <c r="AG27" s="579"/>
      <c r="AH27" s="579"/>
      <c r="AI27" s="579"/>
      <c r="AJ27" s="579"/>
      <c r="AK27" s="580"/>
      <c r="AL27" s="581" t="s">
        <v>199</v>
      </c>
      <c r="AM27" s="655"/>
      <c r="AN27" s="655"/>
      <c r="AO27" s="656"/>
      <c r="AP27" s="660" t="s">
        <v>257</v>
      </c>
      <c r="AQ27" s="661"/>
      <c r="AR27" s="661"/>
      <c r="AS27" s="661"/>
      <c r="AT27" s="661"/>
      <c r="AU27" s="661"/>
      <c r="AV27" s="661"/>
      <c r="AW27" s="661"/>
      <c r="AX27" s="661"/>
      <c r="AY27" s="661"/>
      <c r="AZ27" s="661"/>
      <c r="BA27" s="661"/>
      <c r="BB27" s="661"/>
      <c r="BC27" s="662"/>
      <c r="BD27" s="578" t="s">
        <v>111</v>
      </c>
      <c r="BE27" s="579"/>
      <c r="BF27" s="579"/>
      <c r="BG27" s="579"/>
      <c r="BH27" s="579"/>
      <c r="BI27" s="579"/>
      <c r="BJ27" s="579"/>
      <c r="BK27" s="580"/>
      <c r="BL27" s="653" t="s">
        <v>111</v>
      </c>
      <c r="BM27" s="653"/>
      <c r="BN27" s="653"/>
      <c r="BO27" s="653"/>
      <c r="BP27" s="654" t="s">
        <v>199</v>
      </c>
      <c r="BQ27" s="654"/>
      <c r="BR27" s="654"/>
      <c r="BS27" s="654"/>
      <c r="BT27" s="654"/>
      <c r="BU27" s="654"/>
      <c r="BV27" s="654"/>
      <c r="BW27" s="657"/>
      <c r="BY27" s="660" t="s">
        <v>258</v>
      </c>
      <c r="BZ27" s="661"/>
      <c r="CA27" s="661"/>
      <c r="CB27" s="661"/>
      <c r="CC27" s="661"/>
      <c r="CD27" s="661"/>
      <c r="CE27" s="661"/>
      <c r="CF27" s="661"/>
      <c r="CG27" s="661"/>
      <c r="CH27" s="661"/>
      <c r="CI27" s="661"/>
      <c r="CJ27" s="661"/>
      <c r="CK27" s="661"/>
      <c r="CL27" s="662"/>
      <c r="CM27" s="578">
        <v>234189</v>
      </c>
      <c r="CN27" s="579"/>
      <c r="CO27" s="579"/>
      <c r="CP27" s="579"/>
      <c r="CQ27" s="579"/>
      <c r="CR27" s="579"/>
      <c r="CS27" s="579"/>
      <c r="CT27" s="580"/>
      <c r="CU27" s="653">
        <v>0</v>
      </c>
      <c r="CV27" s="653"/>
      <c r="CW27" s="653"/>
      <c r="CX27" s="653"/>
      <c r="CY27" s="584" t="s">
        <v>111</v>
      </c>
      <c r="CZ27" s="579"/>
      <c r="DA27" s="579"/>
      <c r="DB27" s="579"/>
      <c r="DC27" s="579"/>
      <c r="DD27" s="579"/>
      <c r="DE27" s="579"/>
      <c r="DF27" s="579"/>
      <c r="DG27" s="579"/>
      <c r="DH27" s="579"/>
      <c r="DI27" s="579"/>
      <c r="DJ27" s="579"/>
      <c r="DK27" s="580"/>
      <c r="DL27" s="584">
        <v>234189</v>
      </c>
      <c r="DM27" s="579"/>
      <c r="DN27" s="579"/>
      <c r="DO27" s="579"/>
      <c r="DP27" s="579"/>
      <c r="DQ27" s="579"/>
      <c r="DR27" s="579"/>
      <c r="DS27" s="579"/>
      <c r="DT27" s="579"/>
      <c r="DU27" s="579"/>
      <c r="DV27" s="579"/>
      <c r="DW27" s="579"/>
      <c r="DX27" s="659"/>
    </row>
    <row r="28" spans="2:128" ht="11.25" customHeight="1" x14ac:dyDescent="0.15">
      <c r="B28" s="575" t="s">
        <v>259</v>
      </c>
      <c r="C28" s="576"/>
      <c r="D28" s="576"/>
      <c r="E28" s="576"/>
      <c r="F28" s="576"/>
      <c r="G28" s="576"/>
      <c r="H28" s="576"/>
      <c r="I28" s="576"/>
      <c r="J28" s="576"/>
      <c r="K28" s="576"/>
      <c r="L28" s="576"/>
      <c r="M28" s="576"/>
      <c r="N28" s="576"/>
      <c r="O28" s="576"/>
      <c r="P28" s="576"/>
      <c r="Q28" s="577"/>
      <c r="R28" s="578">
        <v>5957640</v>
      </c>
      <c r="S28" s="579"/>
      <c r="T28" s="579"/>
      <c r="U28" s="579"/>
      <c r="V28" s="579"/>
      <c r="W28" s="579"/>
      <c r="X28" s="579"/>
      <c r="Y28" s="580"/>
      <c r="Z28" s="581">
        <v>1.1000000000000001</v>
      </c>
      <c r="AA28" s="655"/>
      <c r="AB28" s="655"/>
      <c r="AC28" s="658"/>
      <c r="AD28" s="584" t="s">
        <v>199</v>
      </c>
      <c r="AE28" s="579"/>
      <c r="AF28" s="579"/>
      <c r="AG28" s="579"/>
      <c r="AH28" s="579"/>
      <c r="AI28" s="579"/>
      <c r="AJ28" s="579"/>
      <c r="AK28" s="580"/>
      <c r="AL28" s="581" t="s">
        <v>111</v>
      </c>
      <c r="AM28" s="655"/>
      <c r="AN28" s="655"/>
      <c r="AO28" s="656"/>
      <c r="AP28" s="660" t="s">
        <v>260</v>
      </c>
      <c r="AQ28" s="661"/>
      <c r="AR28" s="661"/>
      <c r="AS28" s="661"/>
      <c r="AT28" s="661"/>
      <c r="AU28" s="661"/>
      <c r="AV28" s="661"/>
      <c r="AW28" s="661"/>
      <c r="AX28" s="661"/>
      <c r="AY28" s="661"/>
      <c r="AZ28" s="661"/>
      <c r="BA28" s="661"/>
      <c r="BB28" s="661"/>
      <c r="BC28" s="662"/>
      <c r="BD28" s="578">
        <v>16442</v>
      </c>
      <c r="BE28" s="579"/>
      <c r="BF28" s="579"/>
      <c r="BG28" s="579"/>
      <c r="BH28" s="579"/>
      <c r="BI28" s="579"/>
      <c r="BJ28" s="579"/>
      <c r="BK28" s="580"/>
      <c r="BL28" s="653">
        <v>0</v>
      </c>
      <c r="BM28" s="653"/>
      <c r="BN28" s="653"/>
      <c r="BO28" s="653"/>
      <c r="BP28" s="654" t="s">
        <v>199</v>
      </c>
      <c r="BQ28" s="654"/>
      <c r="BR28" s="654"/>
      <c r="BS28" s="654"/>
      <c r="BT28" s="654"/>
      <c r="BU28" s="654"/>
      <c r="BV28" s="654"/>
      <c r="BW28" s="657"/>
      <c r="BY28" s="660" t="s">
        <v>261</v>
      </c>
      <c r="BZ28" s="661"/>
      <c r="CA28" s="661"/>
      <c r="CB28" s="661"/>
      <c r="CC28" s="661"/>
      <c r="CD28" s="661"/>
      <c r="CE28" s="661"/>
      <c r="CF28" s="661"/>
      <c r="CG28" s="661"/>
      <c r="CH28" s="661"/>
      <c r="CI28" s="661"/>
      <c r="CJ28" s="661"/>
      <c r="CK28" s="661"/>
      <c r="CL28" s="662"/>
      <c r="CM28" s="578" t="s">
        <v>199</v>
      </c>
      <c r="CN28" s="579"/>
      <c r="CO28" s="579"/>
      <c r="CP28" s="579"/>
      <c r="CQ28" s="579"/>
      <c r="CR28" s="579"/>
      <c r="CS28" s="579"/>
      <c r="CT28" s="580"/>
      <c r="CU28" s="653" t="s">
        <v>111</v>
      </c>
      <c r="CV28" s="653"/>
      <c r="CW28" s="653"/>
      <c r="CX28" s="653"/>
      <c r="CY28" s="584" t="s">
        <v>111</v>
      </c>
      <c r="CZ28" s="579"/>
      <c r="DA28" s="579"/>
      <c r="DB28" s="579"/>
      <c r="DC28" s="579"/>
      <c r="DD28" s="579"/>
      <c r="DE28" s="579"/>
      <c r="DF28" s="579"/>
      <c r="DG28" s="579"/>
      <c r="DH28" s="579"/>
      <c r="DI28" s="579"/>
      <c r="DJ28" s="579"/>
      <c r="DK28" s="580"/>
      <c r="DL28" s="584" t="s">
        <v>199</v>
      </c>
      <c r="DM28" s="579"/>
      <c r="DN28" s="579"/>
      <c r="DO28" s="579"/>
      <c r="DP28" s="579"/>
      <c r="DQ28" s="579"/>
      <c r="DR28" s="579"/>
      <c r="DS28" s="579"/>
      <c r="DT28" s="579"/>
      <c r="DU28" s="579"/>
      <c r="DV28" s="579"/>
      <c r="DW28" s="579"/>
      <c r="DX28" s="659"/>
    </row>
    <row r="29" spans="2:128" ht="11.25" customHeight="1" x14ac:dyDescent="0.15">
      <c r="B29" s="575" t="s">
        <v>262</v>
      </c>
      <c r="C29" s="576"/>
      <c r="D29" s="576"/>
      <c r="E29" s="576"/>
      <c r="F29" s="576"/>
      <c r="G29" s="576"/>
      <c r="H29" s="576"/>
      <c r="I29" s="576"/>
      <c r="J29" s="576"/>
      <c r="K29" s="576"/>
      <c r="L29" s="576"/>
      <c r="M29" s="576"/>
      <c r="N29" s="576"/>
      <c r="O29" s="576"/>
      <c r="P29" s="576"/>
      <c r="Q29" s="577"/>
      <c r="R29" s="578">
        <v>11851220</v>
      </c>
      <c r="S29" s="579"/>
      <c r="T29" s="579"/>
      <c r="U29" s="579"/>
      <c r="V29" s="579"/>
      <c r="W29" s="579"/>
      <c r="X29" s="579"/>
      <c r="Y29" s="580"/>
      <c r="Z29" s="581">
        <v>2.2000000000000002</v>
      </c>
      <c r="AA29" s="655"/>
      <c r="AB29" s="655"/>
      <c r="AC29" s="658"/>
      <c r="AD29" s="584" t="s">
        <v>111</v>
      </c>
      <c r="AE29" s="579"/>
      <c r="AF29" s="579"/>
      <c r="AG29" s="579"/>
      <c r="AH29" s="579"/>
      <c r="AI29" s="579"/>
      <c r="AJ29" s="579"/>
      <c r="AK29" s="580"/>
      <c r="AL29" s="581" t="s">
        <v>111</v>
      </c>
      <c r="AM29" s="655"/>
      <c r="AN29" s="655"/>
      <c r="AO29" s="656"/>
      <c r="AP29" s="660" t="s">
        <v>263</v>
      </c>
      <c r="AQ29" s="661"/>
      <c r="AR29" s="661"/>
      <c r="AS29" s="661"/>
      <c r="AT29" s="661"/>
      <c r="AU29" s="661"/>
      <c r="AV29" s="661"/>
      <c r="AW29" s="661"/>
      <c r="AX29" s="661"/>
      <c r="AY29" s="661"/>
      <c r="AZ29" s="661"/>
      <c r="BA29" s="661"/>
      <c r="BB29" s="661"/>
      <c r="BC29" s="662"/>
      <c r="BD29" s="578">
        <v>16442</v>
      </c>
      <c r="BE29" s="579"/>
      <c r="BF29" s="579"/>
      <c r="BG29" s="579"/>
      <c r="BH29" s="579"/>
      <c r="BI29" s="579"/>
      <c r="BJ29" s="579"/>
      <c r="BK29" s="580"/>
      <c r="BL29" s="653">
        <v>0</v>
      </c>
      <c r="BM29" s="653"/>
      <c r="BN29" s="653"/>
      <c r="BO29" s="653"/>
      <c r="BP29" s="654" t="s">
        <v>111</v>
      </c>
      <c r="BQ29" s="654"/>
      <c r="BR29" s="654"/>
      <c r="BS29" s="654"/>
      <c r="BT29" s="654"/>
      <c r="BU29" s="654"/>
      <c r="BV29" s="654"/>
      <c r="BW29" s="657"/>
      <c r="BY29" s="660" t="s">
        <v>264</v>
      </c>
      <c r="BZ29" s="661"/>
      <c r="CA29" s="661"/>
      <c r="CB29" s="661"/>
      <c r="CC29" s="661"/>
      <c r="CD29" s="661"/>
      <c r="CE29" s="661"/>
      <c r="CF29" s="661"/>
      <c r="CG29" s="661"/>
      <c r="CH29" s="661"/>
      <c r="CI29" s="661"/>
      <c r="CJ29" s="661"/>
      <c r="CK29" s="661"/>
      <c r="CL29" s="662"/>
      <c r="CM29" s="578">
        <v>962255</v>
      </c>
      <c r="CN29" s="579"/>
      <c r="CO29" s="579"/>
      <c r="CP29" s="579"/>
      <c r="CQ29" s="579"/>
      <c r="CR29" s="579"/>
      <c r="CS29" s="579"/>
      <c r="CT29" s="580"/>
      <c r="CU29" s="653">
        <v>0.2</v>
      </c>
      <c r="CV29" s="653"/>
      <c r="CW29" s="653"/>
      <c r="CX29" s="653"/>
      <c r="CY29" s="584" t="s">
        <v>111</v>
      </c>
      <c r="CZ29" s="579"/>
      <c r="DA29" s="579"/>
      <c r="DB29" s="579"/>
      <c r="DC29" s="579"/>
      <c r="DD29" s="579"/>
      <c r="DE29" s="579"/>
      <c r="DF29" s="579"/>
      <c r="DG29" s="579"/>
      <c r="DH29" s="579"/>
      <c r="DI29" s="579"/>
      <c r="DJ29" s="579"/>
      <c r="DK29" s="580"/>
      <c r="DL29" s="584">
        <v>962255</v>
      </c>
      <c r="DM29" s="579"/>
      <c r="DN29" s="579"/>
      <c r="DO29" s="579"/>
      <c r="DP29" s="579"/>
      <c r="DQ29" s="579"/>
      <c r="DR29" s="579"/>
      <c r="DS29" s="579"/>
      <c r="DT29" s="579"/>
      <c r="DU29" s="579"/>
      <c r="DV29" s="579"/>
      <c r="DW29" s="579"/>
      <c r="DX29" s="659"/>
    </row>
    <row r="30" spans="2:128" ht="11.25" customHeight="1" x14ac:dyDescent="0.15">
      <c r="B30" s="575" t="s">
        <v>265</v>
      </c>
      <c r="C30" s="576"/>
      <c r="D30" s="576"/>
      <c r="E30" s="576"/>
      <c r="F30" s="576"/>
      <c r="G30" s="576"/>
      <c r="H30" s="576"/>
      <c r="I30" s="576"/>
      <c r="J30" s="576"/>
      <c r="K30" s="576"/>
      <c r="L30" s="576"/>
      <c r="M30" s="576"/>
      <c r="N30" s="576"/>
      <c r="O30" s="576"/>
      <c r="P30" s="576"/>
      <c r="Q30" s="577"/>
      <c r="R30" s="578">
        <v>67111613</v>
      </c>
      <c r="S30" s="579"/>
      <c r="T30" s="579"/>
      <c r="U30" s="579"/>
      <c r="V30" s="579"/>
      <c r="W30" s="579"/>
      <c r="X30" s="579"/>
      <c r="Y30" s="580"/>
      <c r="Z30" s="581">
        <v>12.6</v>
      </c>
      <c r="AA30" s="655"/>
      <c r="AB30" s="655"/>
      <c r="AC30" s="658"/>
      <c r="AD30" s="584">
        <v>258808</v>
      </c>
      <c r="AE30" s="579"/>
      <c r="AF30" s="579"/>
      <c r="AG30" s="579"/>
      <c r="AH30" s="579"/>
      <c r="AI30" s="579"/>
      <c r="AJ30" s="579"/>
      <c r="AK30" s="580"/>
      <c r="AL30" s="581">
        <v>0.1</v>
      </c>
      <c r="AM30" s="655"/>
      <c r="AN30" s="655"/>
      <c r="AO30" s="656"/>
      <c r="AP30" s="660" t="s">
        <v>266</v>
      </c>
      <c r="AQ30" s="661"/>
      <c r="AR30" s="661"/>
      <c r="AS30" s="661"/>
      <c r="AT30" s="661"/>
      <c r="AU30" s="661"/>
      <c r="AV30" s="661"/>
      <c r="AW30" s="661"/>
      <c r="AX30" s="661"/>
      <c r="AY30" s="661"/>
      <c r="AZ30" s="661"/>
      <c r="BA30" s="661"/>
      <c r="BB30" s="661"/>
      <c r="BC30" s="662"/>
      <c r="BD30" s="578">
        <v>16442</v>
      </c>
      <c r="BE30" s="579"/>
      <c r="BF30" s="579"/>
      <c r="BG30" s="579"/>
      <c r="BH30" s="579"/>
      <c r="BI30" s="579"/>
      <c r="BJ30" s="579"/>
      <c r="BK30" s="580"/>
      <c r="BL30" s="653">
        <v>0</v>
      </c>
      <c r="BM30" s="653"/>
      <c r="BN30" s="653"/>
      <c r="BO30" s="653"/>
      <c r="BP30" s="654" t="s">
        <v>111</v>
      </c>
      <c r="BQ30" s="654"/>
      <c r="BR30" s="654"/>
      <c r="BS30" s="654"/>
      <c r="BT30" s="654"/>
      <c r="BU30" s="654"/>
      <c r="BV30" s="654"/>
      <c r="BW30" s="657"/>
      <c r="BY30" s="660" t="s">
        <v>267</v>
      </c>
      <c r="BZ30" s="663"/>
      <c r="CA30" s="663"/>
      <c r="CB30" s="663"/>
      <c r="CC30" s="663"/>
      <c r="CD30" s="663"/>
      <c r="CE30" s="663"/>
      <c r="CF30" s="663"/>
      <c r="CG30" s="663"/>
      <c r="CH30" s="663"/>
      <c r="CI30" s="663"/>
      <c r="CJ30" s="663"/>
      <c r="CK30" s="663"/>
      <c r="CL30" s="662"/>
      <c r="CM30" s="578" t="s">
        <v>111</v>
      </c>
      <c r="CN30" s="579"/>
      <c r="CO30" s="579"/>
      <c r="CP30" s="579"/>
      <c r="CQ30" s="579"/>
      <c r="CR30" s="579"/>
      <c r="CS30" s="579"/>
      <c r="CT30" s="580"/>
      <c r="CU30" s="653" t="s">
        <v>111</v>
      </c>
      <c r="CV30" s="653"/>
      <c r="CW30" s="653"/>
      <c r="CX30" s="653"/>
      <c r="CY30" s="584" t="s">
        <v>111</v>
      </c>
      <c r="CZ30" s="579"/>
      <c r="DA30" s="579"/>
      <c r="DB30" s="579"/>
      <c r="DC30" s="579"/>
      <c r="DD30" s="579"/>
      <c r="DE30" s="579"/>
      <c r="DF30" s="579"/>
      <c r="DG30" s="579"/>
      <c r="DH30" s="579"/>
      <c r="DI30" s="579"/>
      <c r="DJ30" s="579"/>
      <c r="DK30" s="580"/>
      <c r="DL30" s="584" t="s">
        <v>111</v>
      </c>
      <c r="DM30" s="579"/>
      <c r="DN30" s="579"/>
      <c r="DO30" s="579"/>
      <c r="DP30" s="579"/>
      <c r="DQ30" s="579"/>
      <c r="DR30" s="579"/>
      <c r="DS30" s="579"/>
      <c r="DT30" s="579"/>
      <c r="DU30" s="579"/>
      <c r="DV30" s="579"/>
      <c r="DW30" s="579"/>
      <c r="DX30" s="659"/>
    </row>
    <row r="31" spans="2:128" ht="11.25" customHeight="1" x14ac:dyDescent="0.15">
      <c r="B31" s="575" t="s">
        <v>268</v>
      </c>
      <c r="C31" s="576"/>
      <c r="D31" s="576"/>
      <c r="E31" s="576"/>
      <c r="F31" s="576"/>
      <c r="G31" s="576"/>
      <c r="H31" s="576"/>
      <c r="I31" s="576"/>
      <c r="J31" s="576"/>
      <c r="K31" s="576"/>
      <c r="L31" s="576"/>
      <c r="M31" s="576"/>
      <c r="N31" s="576"/>
      <c r="O31" s="576"/>
      <c r="P31" s="576"/>
      <c r="Q31" s="577"/>
      <c r="R31" s="578">
        <v>68834000</v>
      </c>
      <c r="S31" s="579"/>
      <c r="T31" s="579"/>
      <c r="U31" s="579"/>
      <c r="V31" s="579"/>
      <c r="W31" s="579"/>
      <c r="X31" s="579"/>
      <c r="Y31" s="580"/>
      <c r="Z31" s="581">
        <v>12.9</v>
      </c>
      <c r="AA31" s="655"/>
      <c r="AB31" s="655"/>
      <c r="AC31" s="658"/>
      <c r="AD31" s="584" t="s">
        <v>111</v>
      </c>
      <c r="AE31" s="579"/>
      <c r="AF31" s="579"/>
      <c r="AG31" s="579"/>
      <c r="AH31" s="579"/>
      <c r="AI31" s="579"/>
      <c r="AJ31" s="579"/>
      <c r="AK31" s="580"/>
      <c r="AL31" s="581" t="s">
        <v>111</v>
      </c>
      <c r="AM31" s="655"/>
      <c r="AN31" s="655"/>
      <c r="AO31" s="656"/>
      <c r="AP31" s="660" t="s">
        <v>269</v>
      </c>
      <c r="AQ31" s="661"/>
      <c r="AR31" s="661"/>
      <c r="AS31" s="661"/>
      <c r="AT31" s="661"/>
      <c r="AU31" s="661"/>
      <c r="AV31" s="661"/>
      <c r="AW31" s="661"/>
      <c r="AX31" s="661"/>
      <c r="AY31" s="661"/>
      <c r="AZ31" s="661"/>
      <c r="BA31" s="661"/>
      <c r="BB31" s="661"/>
      <c r="BC31" s="662"/>
      <c r="BD31" s="578" t="s">
        <v>199</v>
      </c>
      <c r="BE31" s="579"/>
      <c r="BF31" s="579"/>
      <c r="BG31" s="579"/>
      <c r="BH31" s="579"/>
      <c r="BI31" s="579"/>
      <c r="BJ31" s="579"/>
      <c r="BK31" s="580"/>
      <c r="BL31" s="653" t="s">
        <v>111</v>
      </c>
      <c r="BM31" s="653"/>
      <c r="BN31" s="653"/>
      <c r="BO31" s="653"/>
      <c r="BP31" s="654" t="s">
        <v>111</v>
      </c>
      <c r="BQ31" s="654"/>
      <c r="BR31" s="654"/>
      <c r="BS31" s="654"/>
      <c r="BT31" s="654"/>
      <c r="BU31" s="654"/>
      <c r="BV31" s="654"/>
      <c r="BW31" s="657"/>
      <c r="BY31" s="575" t="s">
        <v>270</v>
      </c>
      <c r="BZ31" s="576"/>
      <c r="CA31" s="576"/>
      <c r="CB31" s="576"/>
      <c r="CC31" s="576"/>
      <c r="CD31" s="576"/>
      <c r="CE31" s="576"/>
      <c r="CF31" s="576"/>
      <c r="CG31" s="576"/>
      <c r="CH31" s="576"/>
      <c r="CI31" s="576"/>
      <c r="CJ31" s="576"/>
      <c r="CK31" s="576"/>
      <c r="CL31" s="577"/>
      <c r="CM31" s="578" t="s">
        <v>111</v>
      </c>
      <c r="CN31" s="579"/>
      <c r="CO31" s="579"/>
      <c r="CP31" s="579"/>
      <c r="CQ31" s="579"/>
      <c r="CR31" s="579"/>
      <c r="CS31" s="579"/>
      <c r="CT31" s="580"/>
      <c r="CU31" s="653" t="s">
        <v>111</v>
      </c>
      <c r="CV31" s="653"/>
      <c r="CW31" s="653"/>
      <c r="CX31" s="653"/>
      <c r="CY31" s="584" t="s">
        <v>111</v>
      </c>
      <c r="CZ31" s="579"/>
      <c r="DA31" s="579"/>
      <c r="DB31" s="579"/>
      <c r="DC31" s="579"/>
      <c r="DD31" s="579"/>
      <c r="DE31" s="579"/>
      <c r="DF31" s="579"/>
      <c r="DG31" s="579"/>
      <c r="DH31" s="579"/>
      <c r="DI31" s="579"/>
      <c r="DJ31" s="579"/>
      <c r="DK31" s="580"/>
      <c r="DL31" s="584" t="s">
        <v>199</v>
      </c>
      <c r="DM31" s="579"/>
      <c r="DN31" s="579"/>
      <c r="DO31" s="579"/>
      <c r="DP31" s="579"/>
      <c r="DQ31" s="579"/>
      <c r="DR31" s="579"/>
      <c r="DS31" s="579"/>
      <c r="DT31" s="579"/>
      <c r="DU31" s="579"/>
      <c r="DV31" s="579"/>
      <c r="DW31" s="579"/>
      <c r="DX31" s="659"/>
    </row>
    <row r="32" spans="2:128" ht="11.25" customHeight="1" x14ac:dyDescent="0.15">
      <c r="B32" s="575" t="s">
        <v>271</v>
      </c>
      <c r="C32" s="576"/>
      <c r="D32" s="576"/>
      <c r="E32" s="576"/>
      <c r="F32" s="576"/>
      <c r="G32" s="576"/>
      <c r="H32" s="576"/>
      <c r="I32" s="576"/>
      <c r="J32" s="576"/>
      <c r="K32" s="576"/>
      <c r="L32" s="576"/>
      <c r="M32" s="576"/>
      <c r="N32" s="576"/>
      <c r="O32" s="576"/>
      <c r="P32" s="576"/>
      <c r="Q32" s="577"/>
      <c r="R32" s="578" t="s">
        <v>111</v>
      </c>
      <c r="S32" s="579"/>
      <c r="T32" s="579"/>
      <c r="U32" s="579"/>
      <c r="V32" s="579"/>
      <c r="W32" s="579"/>
      <c r="X32" s="579"/>
      <c r="Y32" s="580"/>
      <c r="Z32" s="581" t="s">
        <v>111</v>
      </c>
      <c r="AA32" s="655"/>
      <c r="AB32" s="655"/>
      <c r="AC32" s="658"/>
      <c r="AD32" s="584" t="s">
        <v>111</v>
      </c>
      <c r="AE32" s="579"/>
      <c r="AF32" s="579"/>
      <c r="AG32" s="579"/>
      <c r="AH32" s="579"/>
      <c r="AI32" s="579"/>
      <c r="AJ32" s="579"/>
      <c r="AK32" s="580"/>
      <c r="AL32" s="581" t="s">
        <v>111</v>
      </c>
      <c r="AM32" s="655"/>
      <c r="AN32" s="655"/>
      <c r="AO32" s="656"/>
      <c r="AP32" s="660" t="s">
        <v>272</v>
      </c>
      <c r="AQ32" s="661"/>
      <c r="AR32" s="661"/>
      <c r="AS32" s="661"/>
      <c r="AT32" s="661"/>
      <c r="AU32" s="661"/>
      <c r="AV32" s="661"/>
      <c r="AW32" s="661"/>
      <c r="AX32" s="661"/>
      <c r="AY32" s="661"/>
      <c r="AZ32" s="661"/>
      <c r="BA32" s="661"/>
      <c r="BB32" s="661"/>
      <c r="BC32" s="662"/>
      <c r="BD32" s="578" t="s">
        <v>111</v>
      </c>
      <c r="BE32" s="579"/>
      <c r="BF32" s="579"/>
      <c r="BG32" s="579"/>
      <c r="BH32" s="579"/>
      <c r="BI32" s="579"/>
      <c r="BJ32" s="579"/>
      <c r="BK32" s="580"/>
      <c r="BL32" s="653" t="s">
        <v>111</v>
      </c>
      <c r="BM32" s="653"/>
      <c r="BN32" s="653"/>
      <c r="BO32" s="653"/>
      <c r="BP32" s="654" t="s">
        <v>111</v>
      </c>
      <c r="BQ32" s="654"/>
      <c r="BR32" s="654"/>
      <c r="BS32" s="654"/>
      <c r="BT32" s="654"/>
      <c r="BU32" s="654"/>
      <c r="BV32" s="654"/>
      <c r="BW32" s="657"/>
      <c r="BY32" s="590" t="s">
        <v>273</v>
      </c>
      <c r="BZ32" s="591"/>
      <c r="CA32" s="591"/>
      <c r="CB32" s="591"/>
      <c r="CC32" s="591"/>
      <c r="CD32" s="591"/>
      <c r="CE32" s="591"/>
      <c r="CF32" s="591"/>
      <c r="CG32" s="591"/>
      <c r="CH32" s="591"/>
      <c r="CI32" s="591"/>
      <c r="CJ32" s="591"/>
      <c r="CK32" s="591"/>
      <c r="CL32" s="592"/>
      <c r="CM32" s="578">
        <v>518621711</v>
      </c>
      <c r="CN32" s="579"/>
      <c r="CO32" s="579"/>
      <c r="CP32" s="579"/>
      <c r="CQ32" s="579"/>
      <c r="CR32" s="579"/>
      <c r="CS32" s="579"/>
      <c r="CT32" s="580"/>
      <c r="CU32" s="653">
        <v>100</v>
      </c>
      <c r="CV32" s="653"/>
      <c r="CW32" s="653"/>
      <c r="CX32" s="653"/>
      <c r="CY32" s="584">
        <v>102046822</v>
      </c>
      <c r="CZ32" s="579"/>
      <c r="DA32" s="579"/>
      <c r="DB32" s="579"/>
      <c r="DC32" s="579"/>
      <c r="DD32" s="579"/>
      <c r="DE32" s="579"/>
      <c r="DF32" s="579"/>
      <c r="DG32" s="579"/>
      <c r="DH32" s="579"/>
      <c r="DI32" s="579"/>
      <c r="DJ32" s="579"/>
      <c r="DK32" s="580"/>
      <c r="DL32" s="584">
        <v>325303046</v>
      </c>
      <c r="DM32" s="579"/>
      <c r="DN32" s="579"/>
      <c r="DO32" s="579"/>
      <c r="DP32" s="579"/>
      <c r="DQ32" s="579"/>
      <c r="DR32" s="579"/>
      <c r="DS32" s="579"/>
      <c r="DT32" s="579"/>
      <c r="DU32" s="579"/>
      <c r="DV32" s="579"/>
      <c r="DW32" s="579"/>
      <c r="DX32" s="659"/>
    </row>
    <row r="33" spans="2:128" ht="11.25" customHeight="1" x14ac:dyDescent="0.15">
      <c r="B33" s="575" t="s">
        <v>274</v>
      </c>
      <c r="C33" s="576"/>
      <c r="D33" s="576"/>
      <c r="E33" s="576"/>
      <c r="F33" s="576"/>
      <c r="G33" s="576"/>
      <c r="H33" s="576"/>
      <c r="I33" s="576"/>
      <c r="J33" s="576"/>
      <c r="K33" s="576"/>
      <c r="L33" s="576"/>
      <c r="M33" s="576"/>
      <c r="N33" s="576"/>
      <c r="O33" s="576"/>
      <c r="P33" s="576"/>
      <c r="Q33" s="577"/>
      <c r="R33" s="578">
        <v>23170700</v>
      </c>
      <c r="S33" s="579"/>
      <c r="T33" s="579"/>
      <c r="U33" s="579"/>
      <c r="V33" s="579"/>
      <c r="W33" s="579"/>
      <c r="X33" s="579"/>
      <c r="Y33" s="580"/>
      <c r="Z33" s="581">
        <v>4.4000000000000004</v>
      </c>
      <c r="AA33" s="655"/>
      <c r="AB33" s="655"/>
      <c r="AC33" s="658"/>
      <c r="AD33" s="584" t="s">
        <v>111</v>
      </c>
      <c r="AE33" s="579"/>
      <c r="AF33" s="579"/>
      <c r="AG33" s="579"/>
      <c r="AH33" s="579"/>
      <c r="AI33" s="579"/>
      <c r="AJ33" s="579"/>
      <c r="AK33" s="580"/>
      <c r="AL33" s="581" t="s">
        <v>111</v>
      </c>
      <c r="AM33" s="655"/>
      <c r="AN33" s="655"/>
      <c r="AO33" s="656"/>
      <c r="AP33" s="575" t="s">
        <v>144</v>
      </c>
      <c r="AQ33" s="576"/>
      <c r="AR33" s="576"/>
      <c r="AS33" s="576"/>
      <c r="AT33" s="576"/>
      <c r="AU33" s="576"/>
      <c r="AV33" s="576"/>
      <c r="AW33" s="576"/>
      <c r="AX33" s="576"/>
      <c r="AY33" s="576"/>
      <c r="AZ33" s="576"/>
      <c r="BA33" s="576"/>
      <c r="BB33" s="576"/>
      <c r="BC33" s="577"/>
      <c r="BD33" s="578">
        <v>108128102</v>
      </c>
      <c r="BE33" s="579"/>
      <c r="BF33" s="579"/>
      <c r="BG33" s="579"/>
      <c r="BH33" s="579"/>
      <c r="BI33" s="579"/>
      <c r="BJ33" s="579"/>
      <c r="BK33" s="580"/>
      <c r="BL33" s="653">
        <v>100</v>
      </c>
      <c r="BM33" s="653"/>
      <c r="BN33" s="653"/>
      <c r="BO33" s="653"/>
      <c r="BP33" s="654">
        <v>664052</v>
      </c>
      <c r="BQ33" s="654"/>
      <c r="BR33" s="654"/>
      <c r="BS33" s="654"/>
      <c r="BT33" s="654"/>
      <c r="BU33" s="654"/>
      <c r="BV33" s="654"/>
      <c r="BW33" s="657"/>
      <c r="BY33" s="639" t="s">
        <v>275</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15">
      <c r="B34" s="590" t="s">
        <v>276</v>
      </c>
      <c r="C34" s="591"/>
      <c r="D34" s="591"/>
      <c r="E34" s="591"/>
      <c r="F34" s="591"/>
      <c r="G34" s="591"/>
      <c r="H34" s="591"/>
      <c r="I34" s="591"/>
      <c r="J34" s="591"/>
      <c r="K34" s="591"/>
      <c r="L34" s="591"/>
      <c r="M34" s="591"/>
      <c r="N34" s="591"/>
      <c r="O34" s="591"/>
      <c r="P34" s="591"/>
      <c r="Q34" s="592"/>
      <c r="R34" s="578">
        <v>532338463</v>
      </c>
      <c r="S34" s="579"/>
      <c r="T34" s="579"/>
      <c r="U34" s="579"/>
      <c r="V34" s="579"/>
      <c r="W34" s="579"/>
      <c r="X34" s="579"/>
      <c r="Y34" s="580"/>
      <c r="Z34" s="653">
        <v>100</v>
      </c>
      <c r="AA34" s="653"/>
      <c r="AB34" s="653"/>
      <c r="AC34" s="653"/>
      <c r="AD34" s="654">
        <v>274765344</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183</v>
      </c>
      <c r="BZ34" s="640"/>
      <c r="CA34" s="640"/>
      <c r="CB34" s="640"/>
      <c r="CC34" s="640"/>
      <c r="CD34" s="640"/>
      <c r="CE34" s="640"/>
      <c r="CF34" s="640"/>
      <c r="CG34" s="640"/>
      <c r="CH34" s="640"/>
      <c r="CI34" s="640"/>
      <c r="CJ34" s="640"/>
      <c r="CK34" s="640"/>
      <c r="CL34" s="641"/>
      <c r="CM34" s="639" t="s">
        <v>277</v>
      </c>
      <c r="CN34" s="640"/>
      <c r="CO34" s="640"/>
      <c r="CP34" s="640"/>
      <c r="CQ34" s="640"/>
      <c r="CR34" s="640"/>
      <c r="CS34" s="640"/>
      <c r="CT34" s="641"/>
      <c r="CU34" s="639" t="s">
        <v>278</v>
      </c>
      <c r="CV34" s="640"/>
      <c r="CW34" s="640"/>
      <c r="CX34" s="641"/>
      <c r="CY34" s="639" t="s">
        <v>279</v>
      </c>
      <c r="CZ34" s="640"/>
      <c r="DA34" s="640"/>
      <c r="DB34" s="640"/>
      <c r="DC34" s="640"/>
      <c r="DD34" s="640"/>
      <c r="DE34" s="640"/>
      <c r="DF34" s="641"/>
      <c r="DG34" s="642" t="s">
        <v>280</v>
      </c>
      <c r="DH34" s="643"/>
      <c r="DI34" s="643"/>
      <c r="DJ34" s="643"/>
      <c r="DK34" s="643"/>
      <c r="DL34" s="643"/>
      <c r="DM34" s="643"/>
      <c r="DN34" s="643"/>
      <c r="DO34" s="643"/>
      <c r="DP34" s="643"/>
      <c r="DQ34" s="644"/>
      <c r="DR34" s="639" t="s">
        <v>281</v>
      </c>
      <c r="DS34" s="640"/>
      <c r="DT34" s="640"/>
      <c r="DU34" s="640"/>
      <c r="DV34" s="640"/>
      <c r="DW34" s="640"/>
      <c r="DX34" s="641"/>
    </row>
    <row r="35" spans="2:128" ht="11.25" customHeight="1" x14ac:dyDescent="0.15">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282</v>
      </c>
      <c r="BZ35" s="634"/>
      <c r="CA35" s="634"/>
      <c r="CB35" s="634"/>
      <c r="CC35" s="634"/>
      <c r="CD35" s="634"/>
      <c r="CE35" s="634"/>
      <c r="CF35" s="634"/>
      <c r="CG35" s="634"/>
      <c r="CH35" s="634"/>
      <c r="CI35" s="634"/>
      <c r="CJ35" s="634"/>
      <c r="CK35" s="634"/>
      <c r="CL35" s="635"/>
      <c r="CM35" s="645">
        <v>223627410</v>
      </c>
      <c r="CN35" s="646"/>
      <c r="CO35" s="646"/>
      <c r="CP35" s="646"/>
      <c r="CQ35" s="646"/>
      <c r="CR35" s="646"/>
      <c r="CS35" s="646"/>
      <c r="CT35" s="647"/>
      <c r="CU35" s="648">
        <v>43.1</v>
      </c>
      <c r="CV35" s="649"/>
      <c r="CW35" s="649"/>
      <c r="CX35" s="650"/>
      <c r="CY35" s="651">
        <v>196156585</v>
      </c>
      <c r="CZ35" s="646"/>
      <c r="DA35" s="646"/>
      <c r="DB35" s="646"/>
      <c r="DC35" s="646"/>
      <c r="DD35" s="646"/>
      <c r="DE35" s="646"/>
      <c r="DF35" s="647"/>
      <c r="DG35" s="651">
        <v>190182103</v>
      </c>
      <c r="DH35" s="646"/>
      <c r="DI35" s="646"/>
      <c r="DJ35" s="646"/>
      <c r="DK35" s="646"/>
      <c r="DL35" s="646"/>
      <c r="DM35" s="646"/>
      <c r="DN35" s="646"/>
      <c r="DO35" s="646"/>
      <c r="DP35" s="646"/>
      <c r="DQ35" s="647"/>
      <c r="DR35" s="648">
        <v>63.8</v>
      </c>
      <c r="DS35" s="649"/>
      <c r="DT35" s="649"/>
      <c r="DU35" s="649"/>
      <c r="DV35" s="649"/>
      <c r="DW35" s="649"/>
      <c r="DX35" s="652"/>
    </row>
    <row r="36" spans="2:128" ht="11.25" customHeight="1" x14ac:dyDescent="0.15">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283</v>
      </c>
      <c r="BZ36" s="576"/>
      <c r="CA36" s="576"/>
      <c r="CB36" s="576"/>
      <c r="CC36" s="576"/>
      <c r="CD36" s="576"/>
      <c r="CE36" s="576"/>
      <c r="CF36" s="576"/>
      <c r="CG36" s="576"/>
      <c r="CH36" s="576"/>
      <c r="CI36" s="576"/>
      <c r="CJ36" s="576"/>
      <c r="CK36" s="576"/>
      <c r="CL36" s="577"/>
      <c r="CM36" s="578">
        <v>137705117</v>
      </c>
      <c r="CN36" s="585"/>
      <c r="CO36" s="585"/>
      <c r="CP36" s="585"/>
      <c r="CQ36" s="585"/>
      <c r="CR36" s="585"/>
      <c r="CS36" s="585"/>
      <c r="CT36" s="586"/>
      <c r="CU36" s="581">
        <v>26.6</v>
      </c>
      <c r="CV36" s="582"/>
      <c r="CW36" s="582"/>
      <c r="CX36" s="583"/>
      <c r="CY36" s="584">
        <v>118336201</v>
      </c>
      <c r="CZ36" s="585"/>
      <c r="DA36" s="585"/>
      <c r="DB36" s="585"/>
      <c r="DC36" s="585"/>
      <c r="DD36" s="585"/>
      <c r="DE36" s="585"/>
      <c r="DF36" s="586"/>
      <c r="DG36" s="584">
        <v>115557302</v>
      </c>
      <c r="DH36" s="585"/>
      <c r="DI36" s="585"/>
      <c r="DJ36" s="585"/>
      <c r="DK36" s="585"/>
      <c r="DL36" s="585"/>
      <c r="DM36" s="585"/>
      <c r="DN36" s="585"/>
      <c r="DO36" s="585"/>
      <c r="DP36" s="585"/>
      <c r="DQ36" s="586"/>
      <c r="DR36" s="581">
        <v>38.799999999999997</v>
      </c>
      <c r="DS36" s="582"/>
      <c r="DT36" s="582"/>
      <c r="DU36" s="582"/>
      <c r="DV36" s="582"/>
      <c r="DW36" s="582"/>
      <c r="DX36" s="615"/>
    </row>
    <row r="37" spans="2:128" ht="11.25" customHeight="1" x14ac:dyDescent="0.15">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284</v>
      </c>
      <c r="AQ37" s="640"/>
      <c r="AR37" s="640"/>
      <c r="AS37" s="640"/>
      <c r="AT37" s="640"/>
      <c r="AU37" s="640"/>
      <c r="AV37" s="640"/>
      <c r="AW37" s="640"/>
      <c r="AX37" s="640"/>
      <c r="AY37" s="640"/>
      <c r="AZ37" s="640"/>
      <c r="BA37" s="640"/>
      <c r="BB37" s="640"/>
      <c r="BC37" s="641"/>
      <c r="BD37" s="639" t="s">
        <v>285</v>
      </c>
      <c r="BE37" s="640"/>
      <c r="BF37" s="640"/>
      <c r="BG37" s="640"/>
      <c r="BH37" s="640"/>
      <c r="BI37" s="640"/>
      <c r="BJ37" s="640"/>
      <c r="BK37" s="640"/>
      <c r="BL37" s="640"/>
      <c r="BM37" s="641"/>
      <c r="BN37" s="639" t="s">
        <v>286</v>
      </c>
      <c r="BO37" s="640"/>
      <c r="BP37" s="640"/>
      <c r="BQ37" s="640"/>
      <c r="BR37" s="640"/>
      <c r="BS37" s="640"/>
      <c r="BT37" s="640"/>
      <c r="BU37" s="640"/>
      <c r="BV37" s="640"/>
      <c r="BW37" s="641"/>
      <c r="BY37" s="575" t="s">
        <v>287</v>
      </c>
      <c r="BZ37" s="576"/>
      <c r="CA37" s="576"/>
      <c r="CB37" s="576"/>
      <c r="CC37" s="576"/>
      <c r="CD37" s="576"/>
      <c r="CE37" s="576"/>
      <c r="CF37" s="576"/>
      <c r="CG37" s="576"/>
      <c r="CH37" s="576"/>
      <c r="CI37" s="576"/>
      <c r="CJ37" s="576"/>
      <c r="CK37" s="576"/>
      <c r="CL37" s="577"/>
      <c r="CM37" s="578">
        <v>99390476</v>
      </c>
      <c r="CN37" s="579"/>
      <c r="CO37" s="579"/>
      <c r="CP37" s="579"/>
      <c r="CQ37" s="579"/>
      <c r="CR37" s="579"/>
      <c r="CS37" s="579"/>
      <c r="CT37" s="580"/>
      <c r="CU37" s="581">
        <v>19.2</v>
      </c>
      <c r="CV37" s="582"/>
      <c r="CW37" s="582"/>
      <c r="CX37" s="583"/>
      <c r="CY37" s="584">
        <v>82625941</v>
      </c>
      <c r="CZ37" s="585"/>
      <c r="DA37" s="585"/>
      <c r="DB37" s="585"/>
      <c r="DC37" s="585"/>
      <c r="DD37" s="585"/>
      <c r="DE37" s="585"/>
      <c r="DF37" s="586"/>
      <c r="DG37" s="584">
        <v>82625941</v>
      </c>
      <c r="DH37" s="585"/>
      <c r="DI37" s="585"/>
      <c r="DJ37" s="585"/>
      <c r="DK37" s="585"/>
      <c r="DL37" s="585"/>
      <c r="DM37" s="585"/>
      <c r="DN37" s="585"/>
      <c r="DO37" s="585"/>
      <c r="DP37" s="585"/>
      <c r="DQ37" s="586"/>
      <c r="DR37" s="581">
        <v>27.7</v>
      </c>
      <c r="DS37" s="582"/>
      <c r="DT37" s="582"/>
      <c r="DU37" s="582"/>
      <c r="DV37" s="582"/>
      <c r="DW37" s="582"/>
      <c r="DX37" s="615"/>
    </row>
    <row r="38" spans="2:128" ht="11.25" customHeight="1" x14ac:dyDescent="0.15">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288</v>
      </c>
      <c r="AQ38" s="625"/>
      <c r="AR38" s="625"/>
      <c r="AS38" s="625"/>
      <c r="AT38" s="630" t="s">
        <v>289</v>
      </c>
      <c r="AU38" s="206"/>
      <c r="AV38" s="206"/>
      <c r="AW38" s="206"/>
      <c r="AX38" s="633" t="s">
        <v>144</v>
      </c>
      <c r="AY38" s="634"/>
      <c r="AZ38" s="634"/>
      <c r="BA38" s="634"/>
      <c r="BB38" s="634"/>
      <c r="BC38" s="635"/>
      <c r="BD38" s="636">
        <v>99.5</v>
      </c>
      <c r="BE38" s="637"/>
      <c r="BF38" s="637"/>
      <c r="BG38" s="637"/>
      <c r="BH38" s="637"/>
      <c r="BI38" s="637">
        <v>98.3</v>
      </c>
      <c r="BJ38" s="637"/>
      <c r="BK38" s="637"/>
      <c r="BL38" s="637"/>
      <c r="BM38" s="638"/>
      <c r="BN38" s="636">
        <v>99</v>
      </c>
      <c r="BO38" s="637"/>
      <c r="BP38" s="637"/>
      <c r="BQ38" s="637"/>
      <c r="BR38" s="637"/>
      <c r="BS38" s="637">
        <v>98</v>
      </c>
      <c r="BT38" s="637"/>
      <c r="BU38" s="637"/>
      <c r="BV38" s="637"/>
      <c r="BW38" s="638"/>
      <c r="BY38" s="575" t="s">
        <v>290</v>
      </c>
      <c r="BZ38" s="576"/>
      <c r="CA38" s="576"/>
      <c r="CB38" s="576"/>
      <c r="CC38" s="576"/>
      <c r="CD38" s="576"/>
      <c r="CE38" s="576"/>
      <c r="CF38" s="576"/>
      <c r="CG38" s="576"/>
      <c r="CH38" s="576"/>
      <c r="CI38" s="576"/>
      <c r="CJ38" s="576"/>
      <c r="CK38" s="576"/>
      <c r="CL38" s="577"/>
      <c r="CM38" s="578">
        <v>11657839</v>
      </c>
      <c r="CN38" s="585"/>
      <c r="CO38" s="585"/>
      <c r="CP38" s="585"/>
      <c r="CQ38" s="585"/>
      <c r="CR38" s="585"/>
      <c r="CS38" s="585"/>
      <c r="CT38" s="586"/>
      <c r="CU38" s="581">
        <v>2.2000000000000002</v>
      </c>
      <c r="CV38" s="582"/>
      <c r="CW38" s="582"/>
      <c r="CX38" s="583"/>
      <c r="CY38" s="584">
        <v>5430589</v>
      </c>
      <c r="CZ38" s="585"/>
      <c r="DA38" s="585"/>
      <c r="DB38" s="585"/>
      <c r="DC38" s="585"/>
      <c r="DD38" s="585"/>
      <c r="DE38" s="585"/>
      <c r="DF38" s="586"/>
      <c r="DG38" s="584">
        <v>5430589</v>
      </c>
      <c r="DH38" s="585"/>
      <c r="DI38" s="585"/>
      <c r="DJ38" s="585"/>
      <c r="DK38" s="585"/>
      <c r="DL38" s="585"/>
      <c r="DM38" s="585"/>
      <c r="DN38" s="585"/>
      <c r="DO38" s="585"/>
      <c r="DP38" s="585"/>
      <c r="DQ38" s="586"/>
      <c r="DR38" s="581">
        <v>1.8</v>
      </c>
      <c r="DS38" s="582"/>
      <c r="DT38" s="582"/>
      <c r="DU38" s="582"/>
      <c r="DV38" s="582"/>
      <c r="DW38" s="582"/>
      <c r="DX38" s="615"/>
    </row>
    <row r="39" spans="2:128" ht="11.25" customHeight="1" x14ac:dyDescent="0.15">
      <c r="AP39" s="626"/>
      <c r="AQ39" s="627"/>
      <c r="AR39" s="627"/>
      <c r="AS39" s="627"/>
      <c r="AT39" s="631"/>
      <c r="AU39" s="195" t="s">
        <v>291</v>
      </c>
      <c r="AV39" s="195"/>
      <c r="AW39" s="195"/>
      <c r="AX39" s="575" t="s">
        <v>292</v>
      </c>
      <c r="AY39" s="576"/>
      <c r="AZ39" s="576"/>
      <c r="BA39" s="576"/>
      <c r="BB39" s="576"/>
      <c r="BC39" s="577"/>
      <c r="BD39" s="622">
        <v>99.2</v>
      </c>
      <c r="BE39" s="617"/>
      <c r="BF39" s="617"/>
      <c r="BG39" s="617"/>
      <c r="BH39" s="617"/>
      <c r="BI39" s="617">
        <v>97.1</v>
      </c>
      <c r="BJ39" s="617"/>
      <c r="BK39" s="617"/>
      <c r="BL39" s="617"/>
      <c r="BM39" s="623"/>
      <c r="BN39" s="622">
        <v>99.1</v>
      </c>
      <c r="BO39" s="617"/>
      <c r="BP39" s="617"/>
      <c r="BQ39" s="617"/>
      <c r="BR39" s="617"/>
      <c r="BS39" s="617">
        <v>96.6</v>
      </c>
      <c r="BT39" s="617"/>
      <c r="BU39" s="617"/>
      <c r="BV39" s="617"/>
      <c r="BW39" s="623"/>
      <c r="BY39" s="575" t="s">
        <v>293</v>
      </c>
      <c r="BZ39" s="576"/>
      <c r="CA39" s="576"/>
      <c r="CB39" s="576"/>
      <c r="CC39" s="576"/>
      <c r="CD39" s="576"/>
      <c r="CE39" s="576"/>
      <c r="CF39" s="576"/>
      <c r="CG39" s="576"/>
      <c r="CH39" s="576"/>
      <c r="CI39" s="576"/>
      <c r="CJ39" s="576"/>
      <c r="CK39" s="576"/>
      <c r="CL39" s="577"/>
      <c r="CM39" s="578">
        <v>74264454</v>
      </c>
      <c r="CN39" s="579"/>
      <c r="CO39" s="579"/>
      <c r="CP39" s="579"/>
      <c r="CQ39" s="579"/>
      <c r="CR39" s="579"/>
      <c r="CS39" s="579"/>
      <c r="CT39" s="580"/>
      <c r="CU39" s="581">
        <v>14.3</v>
      </c>
      <c r="CV39" s="582"/>
      <c r="CW39" s="582"/>
      <c r="CX39" s="583"/>
      <c r="CY39" s="584">
        <v>72389795</v>
      </c>
      <c r="CZ39" s="585"/>
      <c r="DA39" s="585"/>
      <c r="DB39" s="585"/>
      <c r="DC39" s="585"/>
      <c r="DD39" s="585"/>
      <c r="DE39" s="585"/>
      <c r="DF39" s="586"/>
      <c r="DG39" s="584">
        <v>69194212</v>
      </c>
      <c r="DH39" s="585"/>
      <c r="DI39" s="585"/>
      <c r="DJ39" s="585"/>
      <c r="DK39" s="585"/>
      <c r="DL39" s="585"/>
      <c r="DM39" s="585"/>
      <c r="DN39" s="585"/>
      <c r="DO39" s="585"/>
      <c r="DP39" s="585"/>
      <c r="DQ39" s="586"/>
      <c r="DR39" s="581">
        <v>23.2</v>
      </c>
      <c r="DS39" s="582"/>
      <c r="DT39" s="582"/>
      <c r="DU39" s="582"/>
      <c r="DV39" s="582"/>
      <c r="DW39" s="582"/>
      <c r="DX39" s="615"/>
    </row>
    <row r="40" spans="2:128" ht="11.25" customHeight="1" x14ac:dyDescent="0.15">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294</v>
      </c>
      <c r="AY40" s="591"/>
      <c r="AZ40" s="591"/>
      <c r="BA40" s="591"/>
      <c r="BB40" s="591"/>
      <c r="BC40" s="592"/>
      <c r="BD40" s="619">
        <v>100</v>
      </c>
      <c r="BE40" s="620"/>
      <c r="BF40" s="620"/>
      <c r="BG40" s="620"/>
      <c r="BH40" s="620"/>
      <c r="BI40" s="620">
        <v>99.9</v>
      </c>
      <c r="BJ40" s="620"/>
      <c r="BK40" s="620"/>
      <c r="BL40" s="620"/>
      <c r="BM40" s="621"/>
      <c r="BN40" s="619">
        <v>100</v>
      </c>
      <c r="BO40" s="620"/>
      <c r="BP40" s="620"/>
      <c r="BQ40" s="620"/>
      <c r="BR40" s="620"/>
      <c r="BS40" s="620">
        <v>99.9</v>
      </c>
      <c r="BT40" s="620"/>
      <c r="BU40" s="620"/>
      <c r="BV40" s="620"/>
      <c r="BW40" s="621"/>
      <c r="BY40" s="609" t="s">
        <v>295</v>
      </c>
      <c r="BZ40" s="610"/>
      <c r="CA40" s="575" t="s">
        <v>60</v>
      </c>
      <c r="CB40" s="576"/>
      <c r="CC40" s="576"/>
      <c r="CD40" s="576"/>
      <c r="CE40" s="576"/>
      <c r="CF40" s="576"/>
      <c r="CG40" s="576"/>
      <c r="CH40" s="576"/>
      <c r="CI40" s="576"/>
      <c r="CJ40" s="576"/>
      <c r="CK40" s="576"/>
      <c r="CL40" s="577"/>
      <c r="CM40" s="578">
        <v>74261362</v>
      </c>
      <c r="CN40" s="585"/>
      <c r="CO40" s="585"/>
      <c r="CP40" s="585"/>
      <c r="CQ40" s="585"/>
      <c r="CR40" s="585"/>
      <c r="CS40" s="585"/>
      <c r="CT40" s="586"/>
      <c r="CU40" s="581">
        <v>14.3</v>
      </c>
      <c r="CV40" s="582"/>
      <c r="CW40" s="582"/>
      <c r="CX40" s="583"/>
      <c r="CY40" s="584">
        <v>72386703</v>
      </c>
      <c r="CZ40" s="585"/>
      <c r="DA40" s="585"/>
      <c r="DB40" s="585"/>
      <c r="DC40" s="585"/>
      <c r="DD40" s="585"/>
      <c r="DE40" s="585"/>
      <c r="DF40" s="586"/>
      <c r="DG40" s="584">
        <v>69191120</v>
      </c>
      <c r="DH40" s="585"/>
      <c r="DI40" s="585"/>
      <c r="DJ40" s="585"/>
      <c r="DK40" s="585"/>
      <c r="DL40" s="585"/>
      <c r="DM40" s="585"/>
      <c r="DN40" s="585"/>
      <c r="DO40" s="585"/>
      <c r="DP40" s="585"/>
      <c r="DQ40" s="586"/>
      <c r="DR40" s="581">
        <v>23.2</v>
      </c>
      <c r="DS40" s="582"/>
      <c r="DT40" s="582"/>
      <c r="DU40" s="582"/>
      <c r="DV40" s="582"/>
      <c r="DW40" s="582"/>
      <c r="DX40" s="615"/>
    </row>
    <row r="41" spans="2:128" ht="11.25" customHeight="1" x14ac:dyDescent="0.15">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296</v>
      </c>
      <c r="CB41" s="576"/>
      <c r="CC41" s="576"/>
      <c r="CD41" s="576"/>
      <c r="CE41" s="576"/>
      <c r="CF41" s="576"/>
      <c r="CG41" s="576"/>
      <c r="CH41" s="576"/>
      <c r="CI41" s="576"/>
      <c r="CJ41" s="576"/>
      <c r="CK41" s="576"/>
      <c r="CL41" s="577"/>
      <c r="CM41" s="578">
        <v>65203889</v>
      </c>
      <c r="CN41" s="579"/>
      <c r="CO41" s="579"/>
      <c r="CP41" s="579"/>
      <c r="CQ41" s="579"/>
      <c r="CR41" s="579"/>
      <c r="CS41" s="579"/>
      <c r="CT41" s="580"/>
      <c r="CU41" s="581">
        <v>12.6</v>
      </c>
      <c r="CV41" s="582"/>
      <c r="CW41" s="582"/>
      <c r="CX41" s="583"/>
      <c r="CY41" s="584">
        <v>63402310</v>
      </c>
      <c r="CZ41" s="585"/>
      <c r="DA41" s="585"/>
      <c r="DB41" s="585"/>
      <c r="DC41" s="585"/>
      <c r="DD41" s="585"/>
      <c r="DE41" s="585"/>
      <c r="DF41" s="586"/>
      <c r="DG41" s="584">
        <v>60208784</v>
      </c>
      <c r="DH41" s="585"/>
      <c r="DI41" s="585"/>
      <c r="DJ41" s="585"/>
      <c r="DK41" s="585"/>
      <c r="DL41" s="585"/>
      <c r="DM41" s="585"/>
      <c r="DN41" s="585"/>
      <c r="DO41" s="585"/>
      <c r="DP41" s="585"/>
      <c r="DQ41" s="586"/>
      <c r="DR41" s="581">
        <v>20.2</v>
      </c>
      <c r="DS41" s="582"/>
      <c r="DT41" s="582"/>
      <c r="DU41" s="582"/>
      <c r="DV41" s="582"/>
      <c r="DW41" s="582"/>
      <c r="DX41" s="615"/>
    </row>
    <row r="42" spans="2:128" ht="11.25" customHeight="1" x14ac:dyDescent="0.15">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297</v>
      </c>
      <c r="CB42" s="576"/>
      <c r="CC42" s="576"/>
      <c r="CD42" s="576"/>
      <c r="CE42" s="576"/>
      <c r="CF42" s="576"/>
      <c r="CG42" s="576"/>
      <c r="CH42" s="576"/>
      <c r="CI42" s="576"/>
      <c r="CJ42" s="576"/>
      <c r="CK42" s="576"/>
      <c r="CL42" s="577"/>
      <c r="CM42" s="578">
        <v>9057473</v>
      </c>
      <c r="CN42" s="585"/>
      <c r="CO42" s="585"/>
      <c r="CP42" s="585"/>
      <c r="CQ42" s="585"/>
      <c r="CR42" s="585"/>
      <c r="CS42" s="585"/>
      <c r="CT42" s="586"/>
      <c r="CU42" s="581">
        <v>1.7</v>
      </c>
      <c r="CV42" s="582"/>
      <c r="CW42" s="582"/>
      <c r="CX42" s="583"/>
      <c r="CY42" s="584">
        <v>8984393</v>
      </c>
      <c r="CZ42" s="585"/>
      <c r="DA42" s="585"/>
      <c r="DB42" s="585"/>
      <c r="DC42" s="585"/>
      <c r="DD42" s="585"/>
      <c r="DE42" s="585"/>
      <c r="DF42" s="586"/>
      <c r="DG42" s="584">
        <v>8982336</v>
      </c>
      <c r="DH42" s="585"/>
      <c r="DI42" s="585"/>
      <c r="DJ42" s="585"/>
      <c r="DK42" s="585"/>
      <c r="DL42" s="585"/>
      <c r="DM42" s="585"/>
      <c r="DN42" s="585"/>
      <c r="DO42" s="585"/>
      <c r="DP42" s="585"/>
      <c r="DQ42" s="586"/>
      <c r="DR42" s="581">
        <v>3</v>
      </c>
      <c r="DS42" s="582"/>
      <c r="DT42" s="582"/>
      <c r="DU42" s="582"/>
      <c r="DV42" s="582"/>
      <c r="DW42" s="582"/>
      <c r="DX42" s="615"/>
    </row>
    <row r="43" spans="2:128" ht="11.25" customHeight="1" x14ac:dyDescent="0.15">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298</v>
      </c>
      <c r="CB43" s="576"/>
      <c r="CC43" s="576"/>
      <c r="CD43" s="576"/>
      <c r="CE43" s="576"/>
      <c r="CF43" s="576"/>
      <c r="CG43" s="576"/>
      <c r="CH43" s="576"/>
      <c r="CI43" s="576"/>
      <c r="CJ43" s="576"/>
      <c r="CK43" s="576"/>
      <c r="CL43" s="577"/>
      <c r="CM43" s="578">
        <v>3092</v>
      </c>
      <c r="CN43" s="579"/>
      <c r="CO43" s="579"/>
      <c r="CP43" s="579"/>
      <c r="CQ43" s="579"/>
      <c r="CR43" s="579"/>
      <c r="CS43" s="579"/>
      <c r="CT43" s="580"/>
      <c r="CU43" s="581">
        <v>0</v>
      </c>
      <c r="CV43" s="582"/>
      <c r="CW43" s="582"/>
      <c r="CX43" s="583"/>
      <c r="CY43" s="584">
        <v>3092</v>
      </c>
      <c r="CZ43" s="585"/>
      <c r="DA43" s="585"/>
      <c r="DB43" s="585"/>
      <c r="DC43" s="585"/>
      <c r="DD43" s="585"/>
      <c r="DE43" s="585"/>
      <c r="DF43" s="586"/>
      <c r="DG43" s="584">
        <v>3092</v>
      </c>
      <c r="DH43" s="585"/>
      <c r="DI43" s="585"/>
      <c r="DJ43" s="585"/>
      <c r="DK43" s="585"/>
      <c r="DL43" s="585"/>
      <c r="DM43" s="585"/>
      <c r="DN43" s="585"/>
      <c r="DO43" s="585"/>
      <c r="DP43" s="585"/>
      <c r="DQ43" s="586"/>
      <c r="DR43" s="581">
        <v>0</v>
      </c>
      <c r="DS43" s="582"/>
      <c r="DT43" s="582"/>
      <c r="DU43" s="582"/>
      <c r="DV43" s="582"/>
      <c r="DW43" s="582"/>
      <c r="DX43" s="615"/>
    </row>
    <row r="44" spans="2:128" ht="11.25" customHeight="1" x14ac:dyDescent="0.15">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299</v>
      </c>
      <c r="BZ44" s="576"/>
      <c r="CA44" s="576"/>
      <c r="CB44" s="576"/>
      <c r="CC44" s="576"/>
      <c r="CD44" s="576"/>
      <c r="CE44" s="576"/>
      <c r="CF44" s="576"/>
      <c r="CG44" s="576"/>
      <c r="CH44" s="576"/>
      <c r="CI44" s="576"/>
      <c r="CJ44" s="576"/>
      <c r="CK44" s="576"/>
      <c r="CL44" s="577"/>
      <c r="CM44" s="578">
        <v>189468795</v>
      </c>
      <c r="CN44" s="585"/>
      <c r="CO44" s="585"/>
      <c r="CP44" s="585"/>
      <c r="CQ44" s="585"/>
      <c r="CR44" s="585"/>
      <c r="CS44" s="585"/>
      <c r="CT44" s="586"/>
      <c r="CU44" s="581">
        <v>36.5</v>
      </c>
      <c r="CV44" s="582"/>
      <c r="CW44" s="582"/>
      <c r="CX44" s="583"/>
      <c r="CY44" s="584">
        <v>114505460</v>
      </c>
      <c r="CZ44" s="585"/>
      <c r="DA44" s="585"/>
      <c r="DB44" s="585"/>
      <c r="DC44" s="585"/>
      <c r="DD44" s="585"/>
      <c r="DE44" s="585"/>
      <c r="DF44" s="586"/>
      <c r="DG44" s="584">
        <v>84344833</v>
      </c>
      <c r="DH44" s="585"/>
      <c r="DI44" s="585"/>
      <c r="DJ44" s="585"/>
      <c r="DK44" s="585"/>
      <c r="DL44" s="585"/>
      <c r="DM44" s="585"/>
      <c r="DN44" s="585"/>
      <c r="DO44" s="585"/>
      <c r="DP44" s="585"/>
      <c r="DQ44" s="586"/>
      <c r="DR44" s="581">
        <v>28.3</v>
      </c>
      <c r="DS44" s="582"/>
      <c r="DT44" s="582"/>
      <c r="DU44" s="582"/>
      <c r="DV44" s="582"/>
      <c r="DW44" s="582"/>
      <c r="DX44" s="615"/>
    </row>
    <row r="45" spans="2:128" ht="11.25" customHeight="1" x14ac:dyDescent="0.15">
      <c r="B45" s="195" t="s">
        <v>300</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301</v>
      </c>
      <c r="BZ45" s="576"/>
      <c r="CA45" s="576"/>
      <c r="CB45" s="576"/>
      <c r="CC45" s="576"/>
      <c r="CD45" s="576"/>
      <c r="CE45" s="576"/>
      <c r="CF45" s="576"/>
      <c r="CG45" s="576"/>
      <c r="CH45" s="576"/>
      <c r="CI45" s="576"/>
      <c r="CJ45" s="576"/>
      <c r="CK45" s="576"/>
      <c r="CL45" s="577"/>
      <c r="CM45" s="578">
        <v>14621826</v>
      </c>
      <c r="CN45" s="579"/>
      <c r="CO45" s="579"/>
      <c r="CP45" s="579"/>
      <c r="CQ45" s="579"/>
      <c r="CR45" s="579"/>
      <c r="CS45" s="579"/>
      <c r="CT45" s="580"/>
      <c r="CU45" s="581">
        <v>2.8</v>
      </c>
      <c r="CV45" s="582"/>
      <c r="CW45" s="582"/>
      <c r="CX45" s="583"/>
      <c r="CY45" s="584">
        <v>12422218</v>
      </c>
      <c r="CZ45" s="585"/>
      <c r="DA45" s="585"/>
      <c r="DB45" s="585"/>
      <c r="DC45" s="585"/>
      <c r="DD45" s="585"/>
      <c r="DE45" s="585"/>
      <c r="DF45" s="586"/>
      <c r="DG45" s="584">
        <v>11599134</v>
      </c>
      <c r="DH45" s="585"/>
      <c r="DI45" s="585"/>
      <c r="DJ45" s="585"/>
      <c r="DK45" s="585"/>
      <c r="DL45" s="585"/>
      <c r="DM45" s="585"/>
      <c r="DN45" s="585"/>
      <c r="DO45" s="585"/>
      <c r="DP45" s="585"/>
      <c r="DQ45" s="586"/>
      <c r="DR45" s="581">
        <v>3.9</v>
      </c>
      <c r="DS45" s="582"/>
      <c r="DT45" s="582"/>
      <c r="DU45" s="582"/>
      <c r="DV45" s="582"/>
      <c r="DW45" s="582"/>
      <c r="DX45" s="615"/>
    </row>
    <row r="46" spans="2:128" ht="11.25" customHeight="1" x14ac:dyDescent="0.15">
      <c r="B46" s="209" t="s">
        <v>302</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303</v>
      </c>
      <c r="BZ46" s="576"/>
      <c r="CA46" s="576"/>
      <c r="CB46" s="576"/>
      <c r="CC46" s="576"/>
      <c r="CD46" s="576"/>
      <c r="CE46" s="576"/>
      <c r="CF46" s="576"/>
      <c r="CG46" s="576"/>
      <c r="CH46" s="576"/>
      <c r="CI46" s="576"/>
      <c r="CJ46" s="576"/>
      <c r="CK46" s="576"/>
      <c r="CL46" s="577"/>
      <c r="CM46" s="578">
        <v>3721885</v>
      </c>
      <c r="CN46" s="585"/>
      <c r="CO46" s="585"/>
      <c r="CP46" s="585"/>
      <c r="CQ46" s="585"/>
      <c r="CR46" s="585"/>
      <c r="CS46" s="585"/>
      <c r="CT46" s="586"/>
      <c r="CU46" s="581">
        <v>0.7</v>
      </c>
      <c r="CV46" s="582"/>
      <c r="CW46" s="582"/>
      <c r="CX46" s="583"/>
      <c r="CY46" s="584">
        <v>3527957</v>
      </c>
      <c r="CZ46" s="585"/>
      <c r="DA46" s="585"/>
      <c r="DB46" s="585"/>
      <c r="DC46" s="585"/>
      <c r="DD46" s="585"/>
      <c r="DE46" s="585"/>
      <c r="DF46" s="586"/>
      <c r="DG46" s="584">
        <v>3527957</v>
      </c>
      <c r="DH46" s="585"/>
      <c r="DI46" s="585"/>
      <c r="DJ46" s="585"/>
      <c r="DK46" s="585"/>
      <c r="DL46" s="585"/>
      <c r="DM46" s="585"/>
      <c r="DN46" s="585"/>
      <c r="DO46" s="585"/>
      <c r="DP46" s="585"/>
      <c r="DQ46" s="586"/>
      <c r="DR46" s="581">
        <v>1.2</v>
      </c>
      <c r="DS46" s="582"/>
      <c r="DT46" s="582"/>
      <c r="DU46" s="582"/>
      <c r="DV46" s="582"/>
      <c r="DW46" s="582"/>
      <c r="DX46" s="615"/>
    </row>
    <row r="47" spans="2:128" ht="11.25" customHeight="1" x14ac:dyDescent="0.15">
      <c r="B47" s="210" t="s">
        <v>304</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305</v>
      </c>
      <c r="BZ47" s="576"/>
      <c r="CA47" s="576"/>
      <c r="CB47" s="576"/>
      <c r="CC47" s="576"/>
      <c r="CD47" s="576"/>
      <c r="CE47" s="576"/>
      <c r="CF47" s="576"/>
      <c r="CG47" s="576"/>
      <c r="CH47" s="576"/>
      <c r="CI47" s="576"/>
      <c r="CJ47" s="576"/>
      <c r="CK47" s="576"/>
      <c r="CL47" s="577"/>
      <c r="CM47" s="578">
        <v>104557400</v>
      </c>
      <c r="CN47" s="579"/>
      <c r="CO47" s="579"/>
      <c r="CP47" s="579"/>
      <c r="CQ47" s="579"/>
      <c r="CR47" s="579"/>
      <c r="CS47" s="579"/>
      <c r="CT47" s="580"/>
      <c r="CU47" s="581">
        <v>20.2</v>
      </c>
      <c r="CV47" s="582"/>
      <c r="CW47" s="582"/>
      <c r="CX47" s="583"/>
      <c r="CY47" s="584">
        <v>93248872</v>
      </c>
      <c r="CZ47" s="585"/>
      <c r="DA47" s="585"/>
      <c r="DB47" s="585"/>
      <c r="DC47" s="585"/>
      <c r="DD47" s="585"/>
      <c r="DE47" s="585"/>
      <c r="DF47" s="586"/>
      <c r="DG47" s="584">
        <v>69206566</v>
      </c>
      <c r="DH47" s="585"/>
      <c r="DI47" s="585"/>
      <c r="DJ47" s="585"/>
      <c r="DK47" s="585"/>
      <c r="DL47" s="585"/>
      <c r="DM47" s="585"/>
      <c r="DN47" s="585"/>
      <c r="DO47" s="585"/>
      <c r="DP47" s="585"/>
      <c r="DQ47" s="586"/>
      <c r="DR47" s="581">
        <v>23.2</v>
      </c>
      <c r="DS47" s="582"/>
      <c r="DT47" s="582"/>
      <c r="DU47" s="582"/>
      <c r="DV47" s="582"/>
      <c r="DW47" s="582"/>
      <c r="DX47" s="615"/>
    </row>
    <row r="48" spans="2:128" ht="11.25" customHeight="1" x14ac:dyDescent="0.15">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306</v>
      </c>
      <c r="BZ48" s="576"/>
      <c r="CA48" s="576"/>
      <c r="CB48" s="576"/>
      <c r="CC48" s="576"/>
      <c r="CD48" s="576"/>
      <c r="CE48" s="576"/>
      <c r="CF48" s="576"/>
      <c r="CG48" s="576"/>
      <c r="CH48" s="576"/>
      <c r="CI48" s="576"/>
      <c r="CJ48" s="576"/>
      <c r="CK48" s="576"/>
      <c r="CL48" s="577"/>
      <c r="CM48" s="578">
        <v>936188</v>
      </c>
      <c r="CN48" s="585"/>
      <c r="CO48" s="585"/>
      <c r="CP48" s="585"/>
      <c r="CQ48" s="585"/>
      <c r="CR48" s="585"/>
      <c r="CS48" s="585"/>
      <c r="CT48" s="586"/>
      <c r="CU48" s="581">
        <v>0.2</v>
      </c>
      <c r="CV48" s="582"/>
      <c r="CW48" s="582"/>
      <c r="CX48" s="583"/>
      <c r="CY48" s="584">
        <v>863799</v>
      </c>
      <c r="CZ48" s="585"/>
      <c r="DA48" s="585"/>
      <c r="DB48" s="585"/>
      <c r="DC48" s="585"/>
      <c r="DD48" s="585"/>
      <c r="DE48" s="585"/>
      <c r="DF48" s="586"/>
      <c r="DG48" s="584" t="s">
        <v>111</v>
      </c>
      <c r="DH48" s="585"/>
      <c r="DI48" s="585"/>
      <c r="DJ48" s="585"/>
      <c r="DK48" s="585"/>
      <c r="DL48" s="585"/>
      <c r="DM48" s="585"/>
      <c r="DN48" s="585"/>
      <c r="DO48" s="585"/>
      <c r="DP48" s="585"/>
      <c r="DQ48" s="586"/>
      <c r="DR48" s="581" t="s">
        <v>199</v>
      </c>
      <c r="DS48" s="582"/>
      <c r="DT48" s="582"/>
      <c r="DU48" s="582"/>
      <c r="DV48" s="582"/>
      <c r="DW48" s="582"/>
      <c r="DX48" s="615"/>
    </row>
    <row r="49" spans="2:128" ht="11.25" customHeight="1" x14ac:dyDescent="0.15">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307</v>
      </c>
      <c r="BZ49" s="576"/>
      <c r="CA49" s="576"/>
      <c r="CB49" s="576"/>
      <c r="CC49" s="576"/>
      <c r="CD49" s="576"/>
      <c r="CE49" s="576"/>
      <c r="CF49" s="576"/>
      <c r="CG49" s="576"/>
      <c r="CH49" s="576"/>
      <c r="CI49" s="576"/>
      <c r="CJ49" s="576"/>
      <c r="CK49" s="576"/>
      <c r="CL49" s="577"/>
      <c r="CM49" s="578">
        <v>7068285</v>
      </c>
      <c r="CN49" s="579"/>
      <c r="CO49" s="579"/>
      <c r="CP49" s="579"/>
      <c r="CQ49" s="579"/>
      <c r="CR49" s="579"/>
      <c r="CS49" s="579"/>
      <c r="CT49" s="580"/>
      <c r="CU49" s="581">
        <v>1.4</v>
      </c>
      <c r="CV49" s="582"/>
      <c r="CW49" s="582"/>
      <c r="CX49" s="583"/>
      <c r="CY49" s="584">
        <v>3360381</v>
      </c>
      <c r="CZ49" s="585"/>
      <c r="DA49" s="585"/>
      <c r="DB49" s="585"/>
      <c r="DC49" s="585"/>
      <c r="DD49" s="585"/>
      <c r="DE49" s="585"/>
      <c r="DF49" s="586"/>
      <c r="DG49" s="584" t="s">
        <v>111</v>
      </c>
      <c r="DH49" s="585"/>
      <c r="DI49" s="585"/>
      <c r="DJ49" s="585"/>
      <c r="DK49" s="585"/>
      <c r="DL49" s="585"/>
      <c r="DM49" s="585"/>
      <c r="DN49" s="585"/>
      <c r="DO49" s="585"/>
      <c r="DP49" s="585"/>
      <c r="DQ49" s="586"/>
      <c r="DR49" s="581" t="s">
        <v>199</v>
      </c>
      <c r="DS49" s="582"/>
      <c r="DT49" s="582"/>
      <c r="DU49" s="582"/>
      <c r="DV49" s="582"/>
      <c r="DW49" s="582"/>
      <c r="DX49" s="615"/>
    </row>
    <row r="50" spans="2:128" ht="11.25" customHeight="1" x14ac:dyDescent="0.15">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308</v>
      </c>
      <c r="BZ50" s="576"/>
      <c r="CA50" s="576"/>
      <c r="CB50" s="576"/>
      <c r="CC50" s="576"/>
      <c r="CD50" s="576"/>
      <c r="CE50" s="576"/>
      <c r="CF50" s="576"/>
      <c r="CG50" s="576"/>
      <c r="CH50" s="576"/>
      <c r="CI50" s="576"/>
      <c r="CJ50" s="576"/>
      <c r="CK50" s="576"/>
      <c r="CL50" s="577"/>
      <c r="CM50" s="578">
        <v>5901</v>
      </c>
      <c r="CN50" s="585"/>
      <c r="CO50" s="585"/>
      <c r="CP50" s="585"/>
      <c r="CQ50" s="585"/>
      <c r="CR50" s="585"/>
      <c r="CS50" s="585"/>
      <c r="CT50" s="586"/>
      <c r="CU50" s="581">
        <v>0</v>
      </c>
      <c r="CV50" s="582"/>
      <c r="CW50" s="582"/>
      <c r="CX50" s="583"/>
      <c r="CY50" s="584">
        <v>5901</v>
      </c>
      <c r="CZ50" s="585"/>
      <c r="DA50" s="585"/>
      <c r="DB50" s="585"/>
      <c r="DC50" s="585"/>
      <c r="DD50" s="585"/>
      <c r="DE50" s="585"/>
      <c r="DF50" s="586"/>
      <c r="DG50" s="584" t="s">
        <v>111</v>
      </c>
      <c r="DH50" s="585"/>
      <c r="DI50" s="585"/>
      <c r="DJ50" s="585"/>
      <c r="DK50" s="585"/>
      <c r="DL50" s="585"/>
      <c r="DM50" s="585"/>
      <c r="DN50" s="585"/>
      <c r="DO50" s="585"/>
      <c r="DP50" s="585"/>
      <c r="DQ50" s="586"/>
      <c r="DR50" s="581" t="s">
        <v>111</v>
      </c>
      <c r="DS50" s="582"/>
      <c r="DT50" s="582"/>
      <c r="DU50" s="582"/>
      <c r="DV50" s="582"/>
      <c r="DW50" s="582"/>
      <c r="DX50" s="615"/>
    </row>
    <row r="51" spans="2:128" ht="11.25" customHeight="1" x14ac:dyDescent="0.15">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309</v>
      </c>
      <c r="BZ51" s="576"/>
      <c r="CA51" s="576"/>
      <c r="CB51" s="576"/>
      <c r="CC51" s="576"/>
      <c r="CD51" s="576"/>
      <c r="CE51" s="576"/>
      <c r="CF51" s="576"/>
      <c r="CG51" s="576"/>
      <c r="CH51" s="576"/>
      <c r="CI51" s="576"/>
      <c r="CJ51" s="576"/>
      <c r="CK51" s="576"/>
      <c r="CL51" s="577"/>
      <c r="CM51" s="578">
        <v>58557310</v>
      </c>
      <c r="CN51" s="579"/>
      <c r="CO51" s="579"/>
      <c r="CP51" s="579"/>
      <c r="CQ51" s="579"/>
      <c r="CR51" s="579"/>
      <c r="CS51" s="579"/>
      <c r="CT51" s="580"/>
      <c r="CU51" s="581">
        <v>11.3</v>
      </c>
      <c r="CV51" s="582"/>
      <c r="CW51" s="582"/>
      <c r="CX51" s="583"/>
      <c r="CY51" s="584">
        <v>1076332</v>
      </c>
      <c r="CZ51" s="585"/>
      <c r="DA51" s="585"/>
      <c r="DB51" s="585"/>
      <c r="DC51" s="585"/>
      <c r="DD51" s="585"/>
      <c r="DE51" s="585"/>
      <c r="DF51" s="586"/>
      <c r="DG51" s="584">
        <v>11176</v>
      </c>
      <c r="DH51" s="585"/>
      <c r="DI51" s="585"/>
      <c r="DJ51" s="585"/>
      <c r="DK51" s="585"/>
      <c r="DL51" s="585"/>
      <c r="DM51" s="585"/>
      <c r="DN51" s="585"/>
      <c r="DO51" s="585"/>
      <c r="DP51" s="585"/>
      <c r="DQ51" s="586"/>
      <c r="DR51" s="581">
        <v>0</v>
      </c>
      <c r="DS51" s="582"/>
      <c r="DT51" s="582"/>
      <c r="DU51" s="582"/>
      <c r="DV51" s="582"/>
      <c r="DW51" s="582"/>
      <c r="DX51" s="615"/>
    </row>
    <row r="52" spans="2:128" ht="11.25" customHeight="1" x14ac:dyDescent="0.15">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310</v>
      </c>
      <c r="BZ52" s="576"/>
      <c r="CA52" s="576"/>
      <c r="CB52" s="576"/>
      <c r="CC52" s="576"/>
      <c r="CD52" s="576"/>
      <c r="CE52" s="576"/>
      <c r="CF52" s="576"/>
      <c r="CG52" s="576"/>
      <c r="CH52" s="576"/>
      <c r="CI52" s="576"/>
      <c r="CJ52" s="576"/>
      <c r="CK52" s="576"/>
      <c r="CL52" s="577"/>
      <c r="CM52" s="578" t="s">
        <v>111</v>
      </c>
      <c r="CN52" s="585"/>
      <c r="CO52" s="585"/>
      <c r="CP52" s="585"/>
      <c r="CQ52" s="585"/>
      <c r="CR52" s="585"/>
      <c r="CS52" s="585"/>
      <c r="CT52" s="586"/>
      <c r="CU52" s="581" t="s">
        <v>111</v>
      </c>
      <c r="CV52" s="582"/>
      <c r="CW52" s="582"/>
      <c r="CX52" s="583"/>
      <c r="CY52" s="584" t="s">
        <v>111</v>
      </c>
      <c r="CZ52" s="585"/>
      <c r="DA52" s="585"/>
      <c r="DB52" s="585"/>
      <c r="DC52" s="585"/>
      <c r="DD52" s="585"/>
      <c r="DE52" s="585"/>
      <c r="DF52" s="586"/>
      <c r="DG52" s="584" t="s">
        <v>111</v>
      </c>
      <c r="DH52" s="585"/>
      <c r="DI52" s="585"/>
      <c r="DJ52" s="585"/>
      <c r="DK52" s="585"/>
      <c r="DL52" s="585"/>
      <c r="DM52" s="585"/>
      <c r="DN52" s="585"/>
      <c r="DO52" s="585"/>
      <c r="DP52" s="585"/>
      <c r="DQ52" s="586"/>
      <c r="DR52" s="581" t="s">
        <v>111</v>
      </c>
      <c r="DS52" s="582"/>
      <c r="DT52" s="582"/>
      <c r="DU52" s="582"/>
      <c r="DV52" s="582"/>
      <c r="DW52" s="582"/>
      <c r="DX52" s="615"/>
    </row>
    <row r="53" spans="2:128" ht="11.25" customHeight="1" x14ac:dyDescent="0.15">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311</v>
      </c>
      <c r="BZ53" s="576"/>
      <c r="CA53" s="576"/>
      <c r="CB53" s="576"/>
      <c r="CC53" s="576"/>
      <c r="CD53" s="576"/>
      <c r="CE53" s="576"/>
      <c r="CF53" s="576"/>
      <c r="CG53" s="576"/>
      <c r="CH53" s="576"/>
      <c r="CI53" s="576"/>
      <c r="CJ53" s="576"/>
      <c r="CK53" s="576"/>
      <c r="CL53" s="577"/>
      <c r="CM53" s="578">
        <v>105525506</v>
      </c>
      <c r="CN53" s="579"/>
      <c r="CO53" s="579"/>
      <c r="CP53" s="579"/>
      <c r="CQ53" s="579"/>
      <c r="CR53" s="579"/>
      <c r="CS53" s="579"/>
      <c r="CT53" s="580"/>
      <c r="CU53" s="581">
        <v>20.3</v>
      </c>
      <c r="CV53" s="582"/>
      <c r="CW53" s="582"/>
      <c r="CX53" s="583"/>
      <c r="CY53" s="584">
        <v>14641001</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15">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312</v>
      </c>
      <c r="BZ54" s="576"/>
      <c r="CA54" s="576"/>
      <c r="CB54" s="576"/>
      <c r="CC54" s="576"/>
      <c r="CD54" s="576"/>
      <c r="CE54" s="576"/>
      <c r="CF54" s="576"/>
      <c r="CG54" s="576"/>
      <c r="CH54" s="576"/>
      <c r="CI54" s="576"/>
      <c r="CJ54" s="576"/>
      <c r="CK54" s="576"/>
      <c r="CL54" s="577"/>
      <c r="CM54" s="578">
        <v>2806219</v>
      </c>
      <c r="CN54" s="579"/>
      <c r="CO54" s="579"/>
      <c r="CP54" s="579"/>
      <c r="CQ54" s="579"/>
      <c r="CR54" s="579"/>
      <c r="CS54" s="579"/>
      <c r="CT54" s="580"/>
      <c r="CU54" s="581">
        <v>0.5</v>
      </c>
      <c r="CV54" s="582"/>
      <c r="CW54" s="582"/>
      <c r="CX54" s="583"/>
      <c r="CY54" s="584">
        <v>486000</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15">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295</v>
      </c>
      <c r="BZ55" s="610"/>
      <c r="CA55" s="575" t="s">
        <v>313</v>
      </c>
      <c r="CB55" s="576"/>
      <c r="CC55" s="576"/>
      <c r="CD55" s="576"/>
      <c r="CE55" s="576"/>
      <c r="CF55" s="576"/>
      <c r="CG55" s="576"/>
      <c r="CH55" s="576"/>
      <c r="CI55" s="576"/>
      <c r="CJ55" s="576"/>
      <c r="CK55" s="576"/>
      <c r="CL55" s="577"/>
      <c r="CM55" s="578">
        <v>102046822</v>
      </c>
      <c r="CN55" s="579"/>
      <c r="CO55" s="579"/>
      <c r="CP55" s="579"/>
      <c r="CQ55" s="579"/>
      <c r="CR55" s="579"/>
      <c r="CS55" s="579"/>
      <c r="CT55" s="580"/>
      <c r="CU55" s="581">
        <v>19.7</v>
      </c>
      <c r="CV55" s="582"/>
      <c r="CW55" s="582"/>
      <c r="CX55" s="583"/>
      <c r="CY55" s="584">
        <v>14572995</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15">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314</v>
      </c>
      <c r="CB56" s="576"/>
      <c r="CC56" s="576"/>
      <c r="CD56" s="576"/>
      <c r="CE56" s="576"/>
      <c r="CF56" s="576"/>
      <c r="CG56" s="576"/>
      <c r="CH56" s="576"/>
      <c r="CI56" s="576"/>
      <c r="CJ56" s="576"/>
      <c r="CK56" s="576"/>
      <c r="CL56" s="577"/>
      <c r="CM56" s="578">
        <v>71901121</v>
      </c>
      <c r="CN56" s="579"/>
      <c r="CO56" s="579"/>
      <c r="CP56" s="579"/>
      <c r="CQ56" s="579"/>
      <c r="CR56" s="579"/>
      <c r="CS56" s="579"/>
      <c r="CT56" s="580"/>
      <c r="CU56" s="581">
        <v>13.9</v>
      </c>
      <c r="CV56" s="582"/>
      <c r="CW56" s="582"/>
      <c r="CX56" s="583"/>
      <c r="CY56" s="584">
        <v>4105604</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15">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315</v>
      </c>
      <c r="CB57" s="576"/>
      <c r="CC57" s="576"/>
      <c r="CD57" s="576"/>
      <c r="CE57" s="576"/>
      <c r="CF57" s="576"/>
      <c r="CG57" s="576"/>
      <c r="CH57" s="576"/>
      <c r="CI57" s="576"/>
      <c r="CJ57" s="576"/>
      <c r="CK57" s="576"/>
      <c r="CL57" s="577"/>
      <c r="CM57" s="578">
        <v>20899083</v>
      </c>
      <c r="CN57" s="579"/>
      <c r="CO57" s="579"/>
      <c r="CP57" s="579"/>
      <c r="CQ57" s="579"/>
      <c r="CR57" s="579"/>
      <c r="CS57" s="579"/>
      <c r="CT57" s="580"/>
      <c r="CU57" s="581">
        <v>4</v>
      </c>
      <c r="CV57" s="582"/>
      <c r="CW57" s="582"/>
      <c r="CX57" s="583"/>
      <c r="CY57" s="584">
        <v>9877734</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15">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316</v>
      </c>
      <c r="CB58" s="576"/>
      <c r="CC58" s="576"/>
      <c r="CD58" s="576"/>
      <c r="CE58" s="576"/>
      <c r="CF58" s="576"/>
      <c r="CG58" s="576"/>
      <c r="CH58" s="576"/>
      <c r="CI58" s="576"/>
      <c r="CJ58" s="576"/>
      <c r="CK58" s="576"/>
      <c r="CL58" s="577"/>
      <c r="CM58" s="578">
        <v>3478684</v>
      </c>
      <c r="CN58" s="579"/>
      <c r="CO58" s="579"/>
      <c r="CP58" s="579"/>
      <c r="CQ58" s="579"/>
      <c r="CR58" s="579"/>
      <c r="CS58" s="579"/>
      <c r="CT58" s="580"/>
      <c r="CU58" s="581">
        <v>0.7</v>
      </c>
      <c r="CV58" s="582"/>
      <c r="CW58" s="582"/>
      <c r="CX58" s="583"/>
      <c r="CY58" s="584">
        <v>68006</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15">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317</v>
      </c>
      <c r="CB59" s="576"/>
      <c r="CC59" s="576"/>
      <c r="CD59" s="576"/>
      <c r="CE59" s="576"/>
      <c r="CF59" s="576"/>
      <c r="CG59" s="576"/>
      <c r="CH59" s="576"/>
      <c r="CI59" s="576"/>
      <c r="CJ59" s="576"/>
      <c r="CK59" s="576"/>
      <c r="CL59" s="577"/>
      <c r="CM59" s="578" t="s">
        <v>111</v>
      </c>
      <c r="CN59" s="579"/>
      <c r="CO59" s="579"/>
      <c r="CP59" s="579"/>
      <c r="CQ59" s="579"/>
      <c r="CR59" s="579"/>
      <c r="CS59" s="579"/>
      <c r="CT59" s="580"/>
      <c r="CU59" s="581" t="s">
        <v>111</v>
      </c>
      <c r="CV59" s="582"/>
      <c r="CW59" s="582"/>
      <c r="CX59" s="583"/>
      <c r="CY59" s="584" t="s">
        <v>111</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15">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318</v>
      </c>
      <c r="BZ60" s="591"/>
      <c r="CA60" s="591"/>
      <c r="CB60" s="591"/>
      <c r="CC60" s="591"/>
      <c r="CD60" s="591"/>
      <c r="CE60" s="591"/>
      <c r="CF60" s="591"/>
      <c r="CG60" s="591"/>
      <c r="CH60" s="591"/>
      <c r="CI60" s="591"/>
      <c r="CJ60" s="591"/>
      <c r="CK60" s="591"/>
      <c r="CL60" s="592"/>
      <c r="CM60" s="593">
        <v>518621711</v>
      </c>
      <c r="CN60" s="594"/>
      <c r="CO60" s="594"/>
      <c r="CP60" s="594"/>
      <c r="CQ60" s="594"/>
      <c r="CR60" s="594"/>
      <c r="CS60" s="594"/>
      <c r="CT60" s="595"/>
      <c r="CU60" s="596">
        <v>100</v>
      </c>
      <c r="CV60" s="597"/>
      <c r="CW60" s="597"/>
      <c r="CX60" s="598"/>
      <c r="CY60" s="599">
        <v>325303046</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1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15">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15">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15">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Nwact8x1uMkNVMupqz9N7c0t27E7p2zrg5dVcjUfaVnVdi7C/8uDRKlty8z/AuRLVnTquHiu8/92brkdDpMqhg==" saltValue="kEAo7+w1IOmeHry81Vd55A=="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0" customWidth="1"/>
    <col min="131" max="131" width="1.625" style="260" customWidth="1"/>
    <col min="132" max="16384" width="9" style="260" hidden="1"/>
  </cols>
  <sheetData>
    <row r="1" spans="1:131" s="218" customFormat="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
      <c r="A2" s="219" t="s">
        <v>319</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90" t="s">
        <v>320</v>
      </c>
      <c r="DK2" s="1091"/>
      <c r="DL2" s="1091"/>
      <c r="DM2" s="1091"/>
      <c r="DN2" s="1091"/>
      <c r="DO2" s="1092"/>
      <c r="DP2" s="220"/>
      <c r="DQ2" s="1090" t="s">
        <v>321</v>
      </c>
      <c r="DR2" s="1091"/>
      <c r="DS2" s="1091"/>
      <c r="DT2" s="1091"/>
      <c r="DU2" s="1091"/>
      <c r="DV2" s="1091"/>
      <c r="DW2" s="1091"/>
      <c r="DX2" s="1091"/>
      <c r="DY2" s="1091"/>
      <c r="DZ2" s="1092"/>
      <c r="EA2" s="221"/>
    </row>
    <row r="3" spans="1:131" s="218" customFormat="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
      <c r="A4" s="1033" t="s">
        <v>322</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223"/>
      <c r="BA4" s="223"/>
      <c r="BB4" s="223"/>
      <c r="BC4" s="223"/>
      <c r="BD4" s="223"/>
      <c r="BE4" s="224"/>
      <c r="BF4" s="224"/>
      <c r="BG4" s="224"/>
      <c r="BH4" s="224"/>
      <c r="BI4" s="224"/>
      <c r="BJ4" s="224"/>
      <c r="BK4" s="224"/>
      <c r="BL4" s="224"/>
      <c r="BM4" s="224"/>
      <c r="BN4" s="224"/>
      <c r="BO4" s="224"/>
      <c r="BP4" s="224"/>
      <c r="BQ4" s="223" t="s">
        <v>323</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15">
      <c r="A5" s="959" t="s">
        <v>324</v>
      </c>
      <c r="B5" s="960"/>
      <c r="C5" s="960"/>
      <c r="D5" s="960"/>
      <c r="E5" s="960"/>
      <c r="F5" s="960"/>
      <c r="G5" s="960"/>
      <c r="H5" s="960"/>
      <c r="I5" s="960"/>
      <c r="J5" s="960"/>
      <c r="K5" s="960"/>
      <c r="L5" s="960"/>
      <c r="M5" s="960"/>
      <c r="N5" s="960"/>
      <c r="O5" s="960"/>
      <c r="P5" s="961"/>
      <c r="Q5" s="965" t="s">
        <v>325</v>
      </c>
      <c r="R5" s="966"/>
      <c r="S5" s="966"/>
      <c r="T5" s="966"/>
      <c r="U5" s="967"/>
      <c r="V5" s="965" t="s">
        <v>326</v>
      </c>
      <c r="W5" s="966"/>
      <c r="X5" s="966"/>
      <c r="Y5" s="966"/>
      <c r="Z5" s="967"/>
      <c r="AA5" s="965" t="s">
        <v>327</v>
      </c>
      <c r="AB5" s="966"/>
      <c r="AC5" s="966"/>
      <c r="AD5" s="966"/>
      <c r="AE5" s="966"/>
      <c r="AF5" s="1093" t="s">
        <v>328</v>
      </c>
      <c r="AG5" s="966"/>
      <c r="AH5" s="966"/>
      <c r="AI5" s="966"/>
      <c r="AJ5" s="981"/>
      <c r="AK5" s="966" t="s">
        <v>329</v>
      </c>
      <c r="AL5" s="966"/>
      <c r="AM5" s="966"/>
      <c r="AN5" s="966"/>
      <c r="AO5" s="967"/>
      <c r="AP5" s="965" t="s">
        <v>330</v>
      </c>
      <c r="AQ5" s="966"/>
      <c r="AR5" s="966"/>
      <c r="AS5" s="966"/>
      <c r="AT5" s="967"/>
      <c r="AU5" s="965" t="s">
        <v>331</v>
      </c>
      <c r="AV5" s="966"/>
      <c r="AW5" s="966"/>
      <c r="AX5" s="966"/>
      <c r="AY5" s="981"/>
      <c r="AZ5" s="227"/>
      <c r="BA5" s="227"/>
      <c r="BB5" s="227"/>
      <c r="BC5" s="227"/>
      <c r="BD5" s="227"/>
      <c r="BE5" s="228"/>
      <c r="BF5" s="228"/>
      <c r="BG5" s="228"/>
      <c r="BH5" s="228"/>
      <c r="BI5" s="228"/>
      <c r="BJ5" s="228"/>
      <c r="BK5" s="228"/>
      <c r="BL5" s="228"/>
      <c r="BM5" s="228"/>
      <c r="BN5" s="228"/>
      <c r="BO5" s="228"/>
      <c r="BP5" s="228"/>
      <c r="BQ5" s="959" t="s">
        <v>332</v>
      </c>
      <c r="BR5" s="960"/>
      <c r="BS5" s="960"/>
      <c r="BT5" s="960"/>
      <c r="BU5" s="960"/>
      <c r="BV5" s="960"/>
      <c r="BW5" s="960"/>
      <c r="BX5" s="960"/>
      <c r="BY5" s="960"/>
      <c r="BZ5" s="960"/>
      <c r="CA5" s="960"/>
      <c r="CB5" s="960"/>
      <c r="CC5" s="960"/>
      <c r="CD5" s="960"/>
      <c r="CE5" s="960"/>
      <c r="CF5" s="960"/>
      <c r="CG5" s="961"/>
      <c r="CH5" s="965" t="s">
        <v>333</v>
      </c>
      <c r="CI5" s="966"/>
      <c r="CJ5" s="966"/>
      <c r="CK5" s="966"/>
      <c r="CL5" s="967"/>
      <c r="CM5" s="965" t="s">
        <v>334</v>
      </c>
      <c r="CN5" s="966"/>
      <c r="CO5" s="966"/>
      <c r="CP5" s="966"/>
      <c r="CQ5" s="967"/>
      <c r="CR5" s="965" t="s">
        <v>335</v>
      </c>
      <c r="CS5" s="966"/>
      <c r="CT5" s="966"/>
      <c r="CU5" s="966"/>
      <c r="CV5" s="967"/>
      <c r="CW5" s="965" t="s">
        <v>336</v>
      </c>
      <c r="CX5" s="966"/>
      <c r="CY5" s="966"/>
      <c r="CZ5" s="966"/>
      <c r="DA5" s="967"/>
      <c r="DB5" s="965" t="s">
        <v>337</v>
      </c>
      <c r="DC5" s="966"/>
      <c r="DD5" s="966"/>
      <c r="DE5" s="966"/>
      <c r="DF5" s="967"/>
      <c r="DG5" s="1078" t="s">
        <v>338</v>
      </c>
      <c r="DH5" s="1079"/>
      <c r="DI5" s="1079"/>
      <c r="DJ5" s="1079"/>
      <c r="DK5" s="1080"/>
      <c r="DL5" s="1078" t="s">
        <v>339</v>
      </c>
      <c r="DM5" s="1079"/>
      <c r="DN5" s="1079"/>
      <c r="DO5" s="1079"/>
      <c r="DP5" s="1080"/>
      <c r="DQ5" s="965" t="s">
        <v>340</v>
      </c>
      <c r="DR5" s="966"/>
      <c r="DS5" s="966"/>
      <c r="DT5" s="966"/>
      <c r="DU5" s="967"/>
      <c r="DV5" s="965" t="s">
        <v>331</v>
      </c>
      <c r="DW5" s="966"/>
      <c r="DX5" s="966"/>
      <c r="DY5" s="966"/>
      <c r="DZ5" s="981"/>
      <c r="EA5" s="225"/>
    </row>
    <row r="6" spans="1:131" s="226" customFormat="1" ht="26.25" customHeight="1" thickBot="1" x14ac:dyDescent="0.2">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094"/>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1"/>
      <c r="DH6" s="1082"/>
      <c r="DI6" s="1082"/>
      <c r="DJ6" s="1082"/>
      <c r="DK6" s="1083"/>
      <c r="DL6" s="1081"/>
      <c r="DM6" s="1082"/>
      <c r="DN6" s="1082"/>
      <c r="DO6" s="1082"/>
      <c r="DP6" s="1083"/>
      <c r="DQ6" s="968"/>
      <c r="DR6" s="969"/>
      <c r="DS6" s="969"/>
      <c r="DT6" s="969"/>
      <c r="DU6" s="970"/>
      <c r="DV6" s="968"/>
      <c r="DW6" s="969"/>
      <c r="DX6" s="969"/>
      <c r="DY6" s="969"/>
      <c r="DZ6" s="982"/>
      <c r="EA6" s="225"/>
    </row>
    <row r="7" spans="1:131" s="226" customFormat="1" ht="26.25" customHeight="1" thickTop="1" x14ac:dyDescent="0.15">
      <c r="A7" s="229">
        <v>1</v>
      </c>
      <c r="B7" s="1020" t="s">
        <v>341</v>
      </c>
      <c r="C7" s="1021"/>
      <c r="D7" s="1021"/>
      <c r="E7" s="1021"/>
      <c r="F7" s="1021"/>
      <c r="G7" s="1021"/>
      <c r="H7" s="1021"/>
      <c r="I7" s="1021"/>
      <c r="J7" s="1021"/>
      <c r="K7" s="1021"/>
      <c r="L7" s="1021"/>
      <c r="M7" s="1021"/>
      <c r="N7" s="1021"/>
      <c r="O7" s="1021"/>
      <c r="P7" s="1022"/>
      <c r="Q7" s="1084">
        <v>525499</v>
      </c>
      <c r="R7" s="1085"/>
      <c r="S7" s="1085"/>
      <c r="T7" s="1085"/>
      <c r="U7" s="1085"/>
      <c r="V7" s="1085">
        <v>515187</v>
      </c>
      <c r="W7" s="1085"/>
      <c r="X7" s="1085"/>
      <c r="Y7" s="1085"/>
      <c r="Z7" s="1085"/>
      <c r="AA7" s="1085">
        <v>10312</v>
      </c>
      <c r="AB7" s="1085"/>
      <c r="AC7" s="1085"/>
      <c r="AD7" s="1085"/>
      <c r="AE7" s="1086"/>
      <c r="AF7" s="1087">
        <v>5850</v>
      </c>
      <c r="AG7" s="1088"/>
      <c r="AH7" s="1088"/>
      <c r="AI7" s="1088"/>
      <c r="AJ7" s="1089"/>
      <c r="AK7" s="1071">
        <v>6548</v>
      </c>
      <c r="AL7" s="1072"/>
      <c r="AM7" s="1072"/>
      <c r="AN7" s="1072"/>
      <c r="AO7" s="1072"/>
      <c r="AP7" s="1072">
        <v>1015833</v>
      </c>
      <c r="AQ7" s="1072"/>
      <c r="AR7" s="1072"/>
      <c r="AS7" s="1072"/>
      <c r="AT7" s="1072"/>
      <c r="AU7" s="1073"/>
      <c r="AV7" s="1073"/>
      <c r="AW7" s="1073"/>
      <c r="AX7" s="1073"/>
      <c r="AY7" s="1074"/>
      <c r="AZ7" s="223"/>
      <c r="BA7" s="223"/>
      <c r="BB7" s="223"/>
      <c r="BC7" s="223"/>
      <c r="BD7" s="223"/>
      <c r="BE7" s="224"/>
      <c r="BF7" s="224"/>
      <c r="BG7" s="224"/>
      <c r="BH7" s="224"/>
      <c r="BI7" s="224"/>
      <c r="BJ7" s="224"/>
      <c r="BK7" s="224"/>
      <c r="BL7" s="224"/>
      <c r="BM7" s="224"/>
      <c r="BN7" s="224"/>
      <c r="BO7" s="224"/>
      <c r="BP7" s="224"/>
      <c r="BQ7" s="230">
        <v>1</v>
      </c>
      <c r="BR7" s="231" t="s">
        <v>584</v>
      </c>
      <c r="BS7" s="1075" t="s">
        <v>549</v>
      </c>
      <c r="BT7" s="1076"/>
      <c r="BU7" s="1076"/>
      <c r="BV7" s="1076"/>
      <c r="BW7" s="1076"/>
      <c r="BX7" s="1076"/>
      <c r="BY7" s="1076"/>
      <c r="BZ7" s="1076"/>
      <c r="CA7" s="1076"/>
      <c r="CB7" s="1076"/>
      <c r="CC7" s="1076"/>
      <c r="CD7" s="1076"/>
      <c r="CE7" s="1076"/>
      <c r="CF7" s="1076"/>
      <c r="CG7" s="1077"/>
      <c r="CH7" s="1068">
        <v>303.81900000000002</v>
      </c>
      <c r="CI7" s="1069"/>
      <c r="CJ7" s="1069"/>
      <c r="CK7" s="1069"/>
      <c r="CL7" s="1070"/>
      <c r="CM7" s="1068">
        <v>-18719.34</v>
      </c>
      <c r="CN7" s="1069"/>
      <c r="CO7" s="1069"/>
      <c r="CP7" s="1069"/>
      <c r="CQ7" s="1070"/>
      <c r="CR7" s="1068">
        <v>50</v>
      </c>
      <c r="CS7" s="1069"/>
      <c r="CT7" s="1069"/>
      <c r="CU7" s="1069"/>
      <c r="CV7" s="1070"/>
      <c r="CW7" s="1068">
        <v>68.38</v>
      </c>
      <c r="CX7" s="1069"/>
      <c r="CY7" s="1069"/>
      <c r="CZ7" s="1069"/>
      <c r="DA7" s="1070"/>
      <c r="DB7" s="1068">
        <v>13136.23</v>
      </c>
      <c r="DC7" s="1069"/>
      <c r="DD7" s="1069"/>
      <c r="DE7" s="1069"/>
      <c r="DF7" s="1070"/>
      <c r="DG7" s="1068">
        <v>23061</v>
      </c>
      <c r="DH7" s="1069"/>
      <c r="DI7" s="1069"/>
      <c r="DJ7" s="1069"/>
      <c r="DK7" s="1070"/>
      <c r="DL7" s="1068" t="s">
        <v>575</v>
      </c>
      <c r="DM7" s="1069"/>
      <c r="DN7" s="1069"/>
      <c r="DO7" s="1069"/>
      <c r="DP7" s="1070"/>
      <c r="DQ7" s="1068">
        <v>21805</v>
      </c>
      <c r="DR7" s="1069"/>
      <c r="DS7" s="1069"/>
      <c r="DT7" s="1069"/>
      <c r="DU7" s="1070"/>
      <c r="DV7" s="1095"/>
      <c r="DW7" s="1096"/>
      <c r="DX7" s="1096"/>
      <c r="DY7" s="1096"/>
      <c r="DZ7" s="1097"/>
      <c r="EA7" s="225"/>
    </row>
    <row r="8" spans="1:131" s="226" customFormat="1" ht="26.25" customHeight="1" x14ac:dyDescent="0.15">
      <c r="A8" s="232">
        <v>2</v>
      </c>
      <c r="B8" s="1007" t="s">
        <v>342</v>
      </c>
      <c r="C8" s="1008"/>
      <c r="D8" s="1008"/>
      <c r="E8" s="1008"/>
      <c r="F8" s="1008"/>
      <c r="G8" s="1008"/>
      <c r="H8" s="1008"/>
      <c r="I8" s="1008"/>
      <c r="J8" s="1008"/>
      <c r="K8" s="1008"/>
      <c r="L8" s="1008"/>
      <c r="M8" s="1008"/>
      <c r="N8" s="1008"/>
      <c r="O8" s="1008"/>
      <c r="P8" s="1009"/>
      <c r="Q8" s="1014">
        <v>965</v>
      </c>
      <c r="R8" s="1011"/>
      <c r="S8" s="1011"/>
      <c r="T8" s="1011"/>
      <c r="U8" s="1011"/>
      <c r="V8" s="1011">
        <v>133</v>
      </c>
      <c r="W8" s="1011"/>
      <c r="X8" s="1011"/>
      <c r="Y8" s="1011"/>
      <c r="Z8" s="1011"/>
      <c r="AA8" s="1011">
        <v>832</v>
      </c>
      <c r="AB8" s="1011"/>
      <c r="AC8" s="1011"/>
      <c r="AD8" s="1011"/>
      <c r="AE8" s="1015"/>
      <c r="AF8" s="1063" t="s">
        <v>343</v>
      </c>
      <c r="AG8" s="1064"/>
      <c r="AH8" s="1064"/>
      <c r="AI8" s="1064"/>
      <c r="AJ8" s="1065"/>
      <c r="AK8" s="1066">
        <v>0</v>
      </c>
      <c r="AL8" s="1067"/>
      <c r="AM8" s="1067"/>
      <c r="AN8" s="1067"/>
      <c r="AO8" s="1067"/>
      <c r="AP8" s="1067">
        <v>87</v>
      </c>
      <c r="AQ8" s="1067"/>
      <c r="AR8" s="1067"/>
      <c r="AS8" s="1067"/>
      <c r="AT8" s="1067"/>
      <c r="AU8" s="1061"/>
      <c r="AV8" s="1061"/>
      <c r="AW8" s="1061"/>
      <c r="AX8" s="1061"/>
      <c r="AY8" s="1062"/>
      <c r="AZ8" s="223"/>
      <c r="BA8" s="223"/>
      <c r="BB8" s="223"/>
      <c r="BC8" s="223"/>
      <c r="BD8" s="223"/>
      <c r="BE8" s="224"/>
      <c r="BF8" s="224"/>
      <c r="BG8" s="224"/>
      <c r="BH8" s="224"/>
      <c r="BI8" s="224"/>
      <c r="BJ8" s="224"/>
      <c r="BK8" s="224"/>
      <c r="BL8" s="224"/>
      <c r="BM8" s="224"/>
      <c r="BN8" s="224"/>
      <c r="BO8" s="224"/>
      <c r="BP8" s="224"/>
      <c r="BQ8" s="233">
        <v>2</v>
      </c>
      <c r="BR8" s="234"/>
      <c r="BS8" s="978" t="s">
        <v>550</v>
      </c>
      <c r="BT8" s="979"/>
      <c r="BU8" s="979"/>
      <c r="BV8" s="979"/>
      <c r="BW8" s="979"/>
      <c r="BX8" s="979"/>
      <c r="BY8" s="979"/>
      <c r="BZ8" s="979"/>
      <c r="CA8" s="979"/>
      <c r="CB8" s="979"/>
      <c r="CC8" s="979"/>
      <c r="CD8" s="979"/>
      <c r="CE8" s="979"/>
      <c r="CF8" s="979"/>
      <c r="CG8" s="980"/>
      <c r="CH8" s="953">
        <v>0.218</v>
      </c>
      <c r="CI8" s="954"/>
      <c r="CJ8" s="954"/>
      <c r="CK8" s="954"/>
      <c r="CL8" s="955"/>
      <c r="CM8" s="953">
        <v>-348.39299999999997</v>
      </c>
      <c r="CN8" s="954"/>
      <c r="CO8" s="954"/>
      <c r="CP8" s="954"/>
      <c r="CQ8" s="955"/>
      <c r="CR8" s="953">
        <v>5.03</v>
      </c>
      <c r="CS8" s="954"/>
      <c r="CT8" s="954"/>
      <c r="CU8" s="954"/>
      <c r="CV8" s="955"/>
      <c r="CW8" s="953">
        <v>3.7080000000000002</v>
      </c>
      <c r="CX8" s="954"/>
      <c r="CY8" s="954"/>
      <c r="CZ8" s="954"/>
      <c r="DA8" s="955"/>
      <c r="DB8" s="953">
        <v>419.5</v>
      </c>
      <c r="DC8" s="954"/>
      <c r="DD8" s="954"/>
      <c r="DE8" s="954"/>
      <c r="DF8" s="955"/>
      <c r="DG8" s="953" t="s">
        <v>576</v>
      </c>
      <c r="DH8" s="954"/>
      <c r="DI8" s="954"/>
      <c r="DJ8" s="954"/>
      <c r="DK8" s="955"/>
      <c r="DL8" s="953" t="s">
        <v>576</v>
      </c>
      <c r="DM8" s="954"/>
      <c r="DN8" s="954"/>
      <c r="DO8" s="954"/>
      <c r="DP8" s="955"/>
      <c r="DQ8" s="953" t="s">
        <v>575</v>
      </c>
      <c r="DR8" s="954"/>
      <c r="DS8" s="954"/>
      <c r="DT8" s="954"/>
      <c r="DU8" s="955"/>
      <c r="DV8" s="956"/>
      <c r="DW8" s="957"/>
      <c r="DX8" s="957"/>
      <c r="DY8" s="957"/>
      <c r="DZ8" s="958"/>
      <c r="EA8" s="225"/>
    </row>
    <row r="9" spans="1:131" s="226" customFormat="1" ht="26.25" customHeight="1" x14ac:dyDescent="0.15">
      <c r="A9" s="232">
        <v>3</v>
      </c>
      <c r="B9" s="1007" t="s">
        <v>344</v>
      </c>
      <c r="C9" s="1008"/>
      <c r="D9" s="1008"/>
      <c r="E9" s="1008"/>
      <c r="F9" s="1008"/>
      <c r="G9" s="1008"/>
      <c r="H9" s="1008"/>
      <c r="I9" s="1008"/>
      <c r="J9" s="1008"/>
      <c r="K9" s="1008"/>
      <c r="L9" s="1008"/>
      <c r="M9" s="1008"/>
      <c r="N9" s="1008"/>
      <c r="O9" s="1008"/>
      <c r="P9" s="1009"/>
      <c r="Q9" s="1014">
        <v>402</v>
      </c>
      <c r="R9" s="1011"/>
      <c r="S9" s="1011"/>
      <c r="T9" s="1011"/>
      <c r="U9" s="1011"/>
      <c r="V9" s="1011">
        <v>172</v>
      </c>
      <c r="W9" s="1011"/>
      <c r="X9" s="1011"/>
      <c r="Y9" s="1011"/>
      <c r="Z9" s="1011"/>
      <c r="AA9" s="1011">
        <v>230</v>
      </c>
      <c r="AB9" s="1011"/>
      <c r="AC9" s="1011"/>
      <c r="AD9" s="1011"/>
      <c r="AE9" s="1015"/>
      <c r="AF9" s="1063" t="s">
        <v>345</v>
      </c>
      <c r="AG9" s="1064"/>
      <c r="AH9" s="1064"/>
      <c r="AI9" s="1064"/>
      <c r="AJ9" s="1065"/>
      <c r="AK9" s="1066" t="s">
        <v>585</v>
      </c>
      <c r="AL9" s="1067"/>
      <c r="AM9" s="1067"/>
      <c r="AN9" s="1067"/>
      <c r="AO9" s="1067"/>
      <c r="AP9" s="1067">
        <v>5568</v>
      </c>
      <c r="AQ9" s="1067"/>
      <c r="AR9" s="1067"/>
      <c r="AS9" s="1067"/>
      <c r="AT9" s="1067"/>
      <c r="AU9" s="1061"/>
      <c r="AV9" s="1061"/>
      <c r="AW9" s="1061"/>
      <c r="AX9" s="1061"/>
      <c r="AY9" s="1062"/>
      <c r="AZ9" s="223"/>
      <c r="BA9" s="223"/>
      <c r="BB9" s="223"/>
      <c r="BC9" s="223"/>
      <c r="BD9" s="223"/>
      <c r="BE9" s="224"/>
      <c r="BF9" s="224"/>
      <c r="BG9" s="224"/>
      <c r="BH9" s="224"/>
      <c r="BI9" s="224"/>
      <c r="BJ9" s="224"/>
      <c r="BK9" s="224"/>
      <c r="BL9" s="224"/>
      <c r="BM9" s="224"/>
      <c r="BN9" s="224"/>
      <c r="BO9" s="224"/>
      <c r="BP9" s="224"/>
      <c r="BQ9" s="233">
        <v>3</v>
      </c>
      <c r="BR9" s="234"/>
      <c r="BS9" s="978" t="s">
        <v>551</v>
      </c>
      <c r="BT9" s="979"/>
      <c r="BU9" s="979"/>
      <c r="BV9" s="979"/>
      <c r="BW9" s="979"/>
      <c r="BX9" s="979"/>
      <c r="BY9" s="979"/>
      <c r="BZ9" s="979"/>
      <c r="CA9" s="979"/>
      <c r="CB9" s="979"/>
      <c r="CC9" s="979"/>
      <c r="CD9" s="979"/>
      <c r="CE9" s="979"/>
      <c r="CF9" s="979"/>
      <c r="CG9" s="980"/>
      <c r="CH9" s="953">
        <v>-13.382999999999999</v>
      </c>
      <c r="CI9" s="954"/>
      <c r="CJ9" s="954"/>
      <c r="CK9" s="954"/>
      <c r="CL9" s="955"/>
      <c r="CM9" s="953">
        <v>591.65800000000002</v>
      </c>
      <c r="CN9" s="954"/>
      <c r="CO9" s="954"/>
      <c r="CP9" s="954"/>
      <c r="CQ9" s="955"/>
      <c r="CR9" s="953">
        <v>200</v>
      </c>
      <c r="CS9" s="954"/>
      <c r="CT9" s="954"/>
      <c r="CU9" s="954"/>
      <c r="CV9" s="955"/>
      <c r="CW9" s="953" t="s">
        <v>576</v>
      </c>
      <c r="CX9" s="954"/>
      <c r="CY9" s="954"/>
      <c r="CZ9" s="954"/>
      <c r="DA9" s="955"/>
      <c r="DB9" s="953" t="s">
        <v>576</v>
      </c>
      <c r="DC9" s="954"/>
      <c r="DD9" s="954"/>
      <c r="DE9" s="954"/>
      <c r="DF9" s="955"/>
      <c r="DG9" s="953" t="s">
        <v>576</v>
      </c>
      <c r="DH9" s="954"/>
      <c r="DI9" s="954"/>
      <c r="DJ9" s="954"/>
      <c r="DK9" s="955"/>
      <c r="DL9" s="953" t="s">
        <v>576</v>
      </c>
      <c r="DM9" s="954"/>
      <c r="DN9" s="954"/>
      <c r="DO9" s="954"/>
      <c r="DP9" s="955"/>
      <c r="DQ9" s="953" t="s">
        <v>493</v>
      </c>
      <c r="DR9" s="954"/>
      <c r="DS9" s="954"/>
      <c r="DT9" s="954"/>
      <c r="DU9" s="955"/>
      <c r="DV9" s="956"/>
      <c r="DW9" s="957"/>
      <c r="DX9" s="957"/>
      <c r="DY9" s="957"/>
      <c r="DZ9" s="958"/>
      <c r="EA9" s="225"/>
    </row>
    <row r="10" spans="1:131" s="226" customFormat="1" ht="26.25" customHeight="1" x14ac:dyDescent="0.15">
      <c r="A10" s="232">
        <v>4</v>
      </c>
      <c r="B10" s="1007" t="s">
        <v>346</v>
      </c>
      <c r="C10" s="1008"/>
      <c r="D10" s="1008"/>
      <c r="E10" s="1008"/>
      <c r="F10" s="1008"/>
      <c r="G10" s="1008"/>
      <c r="H10" s="1008"/>
      <c r="I10" s="1008"/>
      <c r="J10" s="1008"/>
      <c r="K10" s="1008"/>
      <c r="L10" s="1008"/>
      <c r="M10" s="1008"/>
      <c r="N10" s="1008"/>
      <c r="O10" s="1008"/>
      <c r="P10" s="1009"/>
      <c r="Q10" s="1014">
        <v>215</v>
      </c>
      <c r="R10" s="1011"/>
      <c r="S10" s="1011"/>
      <c r="T10" s="1011"/>
      <c r="U10" s="1011"/>
      <c r="V10" s="1011">
        <v>120</v>
      </c>
      <c r="W10" s="1011"/>
      <c r="X10" s="1011"/>
      <c r="Y10" s="1011"/>
      <c r="Z10" s="1011"/>
      <c r="AA10" s="1011">
        <v>95</v>
      </c>
      <c r="AB10" s="1011"/>
      <c r="AC10" s="1011"/>
      <c r="AD10" s="1011"/>
      <c r="AE10" s="1015"/>
      <c r="AF10" s="1063" t="s">
        <v>347</v>
      </c>
      <c r="AG10" s="1064"/>
      <c r="AH10" s="1064"/>
      <c r="AI10" s="1064"/>
      <c r="AJ10" s="1065"/>
      <c r="AK10" s="1066">
        <v>10</v>
      </c>
      <c r="AL10" s="1067"/>
      <c r="AM10" s="1067"/>
      <c r="AN10" s="1067"/>
      <c r="AO10" s="1067"/>
      <c r="AP10" s="1067">
        <v>488</v>
      </c>
      <c r="AQ10" s="1067"/>
      <c r="AR10" s="1067"/>
      <c r="AS10" s="1067"/>
      <c r="AT10" s="1067"/>
      <c r="AU10" s="1061"/>
      <c r="AV10" s="1061"/>
      <c r="AW10" s="1061"/>
      <c r="AX10" s="1061"/>
      <c r="AY10" s="1062"/>
      <c r="AZ10" s="223"/>
      <c r="BA10" s="223"/>
      <c r="BB10" s="223"/>
      <c r="BC10" s="223"/>
      <c r="BD10" s="223"/>
      <c r="BE10" s="224"/>
      <c r="BF10" s="224"/>
      <c r="BG10" s="224"/>
      <c r="BH10" s="224"/>
      <c r="BI10" s="224"/>
      <c r="BJ10" s="224"/>
      <c r="BK10" s="224"/>
      <c r="BL10" s="224"/>
      <c r="BM10" s="224"/>
      <c r="BN10" s="224"/>
      <c r="BO10" s="224"/>
      <c r="BP10" s="224"/>
      <c r="BQ10" s="233">
        <v>4</v>
      </c>
      <c r="BR10" s="234"/>
      <c r="BS10" s="978" t="s">
        <v>552</v>
      </c>
      <c r="BT10" s="979"/>
      <c r="BU10" s="979"/>
      <c r="BV10" s="979"/>
      <c r="BW10" s="979"/>
      <c r="BX10" s="979"/>
      <c r="BY10" s="979"/>
      <c r="BZ10" s="979"/>
      <c r="CA10" s="979"/>
      <c r="CB10" s="979"/>
      <c r="CC10" s="979"/>
      <c r="CD10" s="979"/>
      <c r="CE10" s="979"/>
      <c r="CF10" s="979"/>
      <c r="CG10" s="980"/>
      <c r="CH10" s="953">
        <v>8.4380000000000006</v>
      </c>
      <c r="CI10" s="954"/>
      <c r="CJ10" s="954"/>
      <c r="CK10" s="954"/>
      <c r="CL10" s="955"/>
      <c r="CM10" s="953">
        <v>294.017</v>
      </c>
      <c r="CN10" s="954"/>
      <c r="CO10" s="954"/>
      <c r="CP10" s="954"/>
      <c r="CQ10" s="955"/>
      <c r="CR10" s="953">
        <v>132</v>
      </c>
      <c r="CS10" s="954"/>
      <c r="CT10" s="954"/>
      <c r="CU10" s="954"/>
      <c r="CV10" s="955"/>
      <c r="CW10" s="953" t="s">
        <v>576</v>
      </c>
      <c r="CX10" s="954"/>
      <c r="CY10" s="954"/>
      <c r="CZ10" s="954"/>
      <c r="DA10" s="955"/>
      <c r="DB10" s="953" t="s">
        <v>576</v>
      </c>
      <c r="DC10" s="954"/>
      <c r="DD10" s="954"/>
      <c r="DE10" s="954"/>
      <c r="DF10" s="955"/>
      <c r="DG10" s="953" t="s">
        <v>576</v>
      </c>
      <c r="DH10" s="954"/>
      <c r="DI10" s="954"/>
      <c r="DJ10" s="954"/>
      <c r="DK10" s="955"/>
      <c r="DL10" s="953" t="s">
        <v>576</v>
      </c>
      <c r="DM10" s="954"/>
      <c r="DN10" s="954"/>
      <c r="DO10" s="954"/>
      <c r="DP10" s="955"/>
      <c r="DQ10" s="953" t="s">
        <v>493</v>
      </c>
      <c r="DR10" s="954"/>
      <c r="DS10" s="954"/>
      <c r="DT10" s="954"/>
      <c r="DU10" s="955"/>
      <c r="DV10" s="956"/>
      <c r="DW10" s="957"/>
      <c r="DX10" s="957"/>
      <c r="DY10" s="957"/>
      <c r="DZ10" s="958"/>
      <c r="EA10" s="225"/>
    </row>
    <row r="11" spans="1:131" s="226" customFormat="1" ht="26.25" customHeight="1" x14ac:dyDescent="0.15">
      <c r="A11" s="232">
        <v>5</v>
      </c>
      <c r="B11" s="1007" t="s">
        <v>348</v>
      </c>
      <c r="C11" s="1008"/>
      <c r="D11" s="1008"/>
      <c r="E11" s="1008"/>
      <c r="F11" s="1008"/>
      <c r="G11" s="1008"/>
      <c r="H11" s="1008"/>
      <c r="I11" s="1008"/>
      <c r="J11" s="1008"/>
      <c r="K11" s="1008"/>
      <c r="L11" s="1008"/>
      <c r="M11" s="1008"/>
      <c r="N11" s="1008"/>
      <c r="O11" s="1008"/>
      <c r="P11" s="1009"/>
      <c r="Q11" s="1014">
        <v>227</v>
      </c>
      <c r="R11" s="1011"/>
      <c r="S11" s="1011"/>
      <c r="T11" s="1011"/>
      <c r="U11" s="1011"/>
      <c r="V11" s="1011">
        <v>175</v>
      </c>
      <c r="W11" s="1011"/>
      <c r="X11" s="1011"/>
      <c r="Y11" s="1011"/>
      <c r="Z11" s="1011"/>
      <c r="AA11" s="1011">
        <v>52</v>
      </c>
      <c r="AB11" s="1011"/>
      <c r="AC11" s="1011"/>
      <c r="AD11" s="1011"/>
      <c r="AE11" s="1015"/>
      <c r="AF11" s="1063" t="s">
        <v>349</v>
      </c>
      <c r="AG11" s="1064"/>
      <c r="AH11" s="1064"/>
      <c r="AI11" s="1064"/>
      <c r="AJ11" s="1065"/>
      <c r="AK11" s="1066" t="s">
        <v>585</v>
      </c>
      <c r="AL11" s="1067"/>
      <c r="AM11" s="1067"/>
      <c r="AN11" s="1067"/>
      <c r="AO11" s="1067"/>
      <c r="AP11" s="1067" t="s">
        <v>585</v>
      </c>
      <c r="AQ11" s="1067"/>
      <c r="AR11" s="1067"/>
      <c r="AS11" s="1067"/>
      <c r="AT11" s="1067"/>
      <c r="AU11" s="1061"/>
      <c r="AV11" s="1061"/>
      <c r="AW11" s="1061"/>
      <c r="AX11" s="1061"/>
      <c r="AY11" s="1062"/>
      <c r="AZ11" s="223"/>
      <c r="BA11" s="223"/>
      <c r="BB11" s="223"/>
      <c r="BC11" s="223"/>
      <c r="BD11" s="223"/>
      <c r="BE11" s="224"/>
      <c r="BF11" s="224"/>
      <c r="BG11" s="224"/>
      <c r="BH11" s="224"/>
      <c r="BI11" s="224"/>
      <c r="BJ11" s="224"/>
      <c r="BK11" s="224"/>
      <c r="BL11" s="224"/>
      <c r="BM11" s="224"/>
      <c r="BN11" s="224"/>
      <c r="BO11" s="224"/>
      <c r="BP11" s="224"/>
      <c r="BQ11" s="233">
        <v>5</v>
      </c>
      <c r="BR11" s="234"/>
      <c r="BS11" s="978" t="s">
        <v>553</v>
      </c>
      <c r="BT11" s="979"/>
      <c r="BU11" s="979"/>
      <c r="BV11" s="979"/>
      <c r="BW11" s="979"/>
      <c r="BX11" s="979"/>
      <c r="BY11" s="979"/>
      <c r="BZ11" s="979"/>
      <c r="CA11" s="979"/>
      <c r="CB11" s="979"/>
      <c r="CC11" s="979"/>
      <c r="CD11" s="979"/>
      <c r="CE11" s="979"/>
      <c r="CF11" s="979"/>
      <c r="CG11" s="980"/>
      <c r="CH11" s="953">
        <v>-5.4779999999999998</v>
      </c>
      <c r="CI11" s="954"/>
      <c r="CJ11" s="954"/>
      <c r="CK11" s="954"/>
      <c r="CL11" s="955"/>
      <c r="CM11" s="953">
        <v>401.245</v>
      </c>
      <c r="CN11" s="954"/>
      <c r="CO11" s="954"/>
      <c r="CP11" s="954"/>
      <c r="CQ11" s="955"/>
      <c r="CR11" s="953">
        <v>157</v>
      </c>
      <c r="CS11" s="954"/>
      <c r="CT11" s="954"/>
      <c r="CU11" s="954"/>
      <c r="CV11" s="955"/>
      <c r="CW11" s="953">
        <v>28.742000000000001</v>
      </c>
      <c r="CX11" s="954"/>
      <c r="CY11" s="954"/>
      <c r="CZ11" s="954"/>
      <c r="DA11" s="955"/>
      <c r="DB11" s="953" t="s">
        <v>576</v>
      </c>
      <c r="DC11" s="954"/>
      <c r="DD11" s="954"/>
      <c r="DE11" s="954"/>
      <c r="DF11" s="955"/>
      <c r="DG11" s="953" t="s">
        <v>576</v>
      </c>
      <c r="DH11" s="954"/>
      <c r="DI11" s="954"/>
      <c r="DJ11" s="954"/>
      <c r="DK11" s="955"/>
      <c r="DL11" s="953" t="s">
        <v>577</v>
      </c>
      <c r="DM11" s="954"/>
      <c r="DN11" s="954"/>
      <c r="DO11" s="954"/>
      <c r="DP11" s="955"/>
      <c r="DQ11" s="953" t="s">
        <v>493</v>
      </c>
      <c r="DR11" s="954"/>
      <c r="DS11" s="954"/>
      <c r="DT11" s="954"/>
      <c r="DU11" s="955"/>
      <c r="DV11" s="956"/>
      <c r="DW11" s="957"/>
      <c r="DX11" s="957"/>
      <c r="DY11" s="957"/>
      <c r="DZ11" s="958"/>
      <c r="EA11" s="225"/>
    </row>
    <row r="12" spans="1:131" s="226" customFormat="1" ht="26.25" customHeight="1" x14ac:dyDescent="0.15">
      <c r="A12" s="232">
        <v>6</v>
      </c>
      <c r="B12" s="1007" t="s">
        <v>350</v>
      </c>
      <c r="C12" s="1008"/>
      <c r="D12" s="1008"/>
      <c r="E12" s="1008"/>
      <c r="F12" s="1008"/>
      <c r="G12" s="1008"/>
      <c r="H12" s="1008"/>
      <c r="I12" s="1008"/>
      <c r="J12" s="1008"/>
      <c r="K12" s="1008"/>
      <c r="L12" s="1008"/>
      <c r="M12" s="1008"/>
      <c r="N12" s="1008"/>
      <c r="O12" s="1008"/>
      <c r="P12" s="1009"/>
      <c r="Q12" s="1014">
        <v>180</v>
      </c>
      <c r="R12" s="1011"/>
      <c r="S12" s="1011"/>
      <c r="T12" s="1011"/>
      <c r="U12" s="1011"/>
      <c r="V12" s="1011">
        <v>159</v>
      </c>
      <c r="W12" s="1011"/>
      <c r="X12" s="1011"/>
      <c r="Y12" s="1011"/>
      <c r="Z12" s="1011"/>
      <c r="AA12" s="1011">
        <v>22</v>
      </c>
      <c r="AB12" s="1011"/>
      <c r="AC12" s="1011"/>
      <c r="AD12" s="1011"/>
      <c r="AE12" s="1015"/>
      <c r="AF12" s="1063">
        <v>22</v>
      </c>
      <c r="AG12" s="1064"/>
      <c r="AH12" s="1064"/>
      <c r="AI12" s="1064"/>
      <c r="AJ12" s="1065"/>
      <c r="AK12" s="1066" t="s">
        <v>585</v>
      </c>
      <c r="AL12" s="1067"/>
      <c r="AM12" s="1067"/>
      <c r="AN12" s="1067"/>
      <c r="AO12" s="1067"/>
      <c r="AP12" s="1067" t="s">
        <v>587</v>
      </c>
      <c r="AQ12" s="1067"/>
      <c r="AR12" s="1067"/>
      <c r="AS12" s="1067"/>
      <c r="AT12" s="1067"/>
      <c r="AU12" s="1061"/>
      <c r="AV12" s="1061"/>
      <c r="AW12" s="1061"/>
      <c r="AX12" s="1061"/>
      <c r="AY12" s="1062"/>
      <c r="AZ12" s="223"/>
      <c r="BA12" s="223"/>
      <c r="BB12" s="223"/>
      <c r="BC12" s="223"/>
      <c r="BD12" s="223"/>
      <c r="BE12" s="224"/>
      <c r="BF12" s="224"/>
      <c r="BG12" s="224"/>
      <c r="BH12" s="224"/>
      <c r="BI12" s="224"/>
      <c r="BJ12" s="224"/>
      <c r="BK12" s="224"/>
      <c r="BL12" s="224"/>
      <c r="BM12" s="224"/>
      <c r="BN12" s="224"/>
      <c r="BO12" s="224"/>
      <c r="BP12" s="224"/>
      <c r="BQ12" s="233">
        <v>6</v>
      </c>
      <c r="BR12" s="234"/>
      <c r="BS12" s="978" t="s">
        <v>554</v>
      </c>
      <c r="BT12" s="979"/>
      <c r="BU12" s="979"/>
      <c r="BV12" s="979"/>
      <c r="BW12" s="979"/>
      <c r="BX12" s="979"/>
      <c r="BY12" s="979"/>
      <c r="BZ12" s="979"/>
      <c r="CA12" s="979"/>
      <c r="CB12" s="979"/>
      <c r="CC12" s="979"/>
      <c r="CD12" s="979"/>
      <c r="CE12" s="979"/>
      <c r="CF12" s="979"/>
      <c r="CG12" s="980"/>
      <c r="CH12" s="953">
        <v>-0.108</v>
      </c>
      <c r="CI12" s="954"/>
      <c r="CJ12" s="954"/>
      <c r="CK12" s="954"/>
      <c r="CL12" s="955"/>
      <c r="CM12" s="953">
        <v>9.6829999999999998</v>
      </c>
      <c r="CN12" s="954"/>
      <c r="CO12" s="954"/>
      <c r="CP12" s="954"/>
      <c r="CQ12" s="955"/>
      <c r="CR12" s="953">
        <v>5</v>
      </c>
      <c r="CS12" s="954"/>
      <c r="CT12" s="954"/>
      <c r="CU12" s="954"/>
      <c r="CV12" s="955"/>
      <c r="CW12" s="953" t="s">
        <v>576</v>
      </c>
      <c r="CX12" s="954"/>
      <c r="CY12" s="954"/>
      <c r="CZ12" s="954"/>
      <c r="DA12" s="955"/>
      <c r="DB12" s="953" t="s">
        <v>576</v>
      </c>
      <c r="DC12" s="954"/>
      <c r="DD12" s="954"/>
      <c r="DE12" s="954"/>
      <c r="DF12" s="955"/>
      <c r="DG12" s="953" t="s">
        <v>576</v>
      </c>
      <c r="DH12" s="954"/>
      <c r="DI12" s="954"/>
      <c r="DJ12" s="954"/>
      <c r="DK12" s="955"/>
      <c r="DL12" s="953" t="s">
        <v>576</v>
      </c>
      <c r="DM12" s="954"/>
      <c r="DN12" s="954"/>
      <c r="DO12" s="954"/>
      <c r="DP12" s="955"/>
      <c r="DQ12" s="953" t="s">
        <v>493</v>
      </c>
      <c r="DR12" s="954"/>
      <c r="DS12" s="954"/>
      <c r="DT12" s="954"/>
      <c r="DU12" s="955"/>
      <c r="DV12" s="956"/>
      <c r="DW12" s="957"/>
      <c r="DX12" s="957"/>
      <c r="DY12" s="957"/>
      <c r="DZ12" s="958"/>
      <c r="EA12" s="225"/>
    </row>
    <row r="13" spans="1:131" s="226" customFormat="1" ht="26.25" customHeight="1" x14ac:dyDescent="0.15">
      <c r="A13" s="232">
        <v>7</v>
      </c>
      <c r="B13" s="1007" t="s">
        <v>351</v>
      </c>
      <c r="C13" s="1008"/>
      <c r="D13" s="1008"/>
      <c r="E13" s="1008"/>
      <c r="F13" s="1008"/>
      <c r="G13" s="1008"/>
      <c r="H13" s="1008"/>
      <c r="I13" s="1008"/>
      <c r="J13" s="1008"/>
      <c r="K13" s="1008"/>
      <c r="L13" s="1008"/>
      <c r="M13" s="1008"/>
      <c r="N13" s="1008"/>
      <c r="O13" s="1008"/>
      <c r="P13" s="1009"/>
      <c r="Q13" s="1014">
        <v>2757</v>
      </c>
      <c r="R13" s="1011"/>
      <c r="S13" s="1011"/>
      <c r="T13" s="1011"/>
      <c r="U13" s="1011"/>
      <c r="V13" s="1011">
        <v>583</v>
      </c>
      <c r="W13" s="1011"/>
      <c r="X13" s="1011"/>
      <c r="Y13" s="1011"/>
      <c r="Z13" s="1011"/>
      <c r="AA13" s="1011">
        <v>2174</v>
      </c>
      <c r="AB13" s="1011"/>
      <c r="AC13" s="1011"/>
      <c r="AD13" s="1011"/>
      <c r="AE13" s="1015"/>
      <c r="AF13" s="1063" t="s">
        <v>352</v>
      </c>
      <c r="AG13" s="1064"/>
      <c r="AH13" s="1064"/>
      <c r="AI13" s="1064"/>
      <c r="AJ13" s="1065"/>
      <c r="AK13" s="1066" t="s">
        <v>585</v>
      </c>
      <c r="AL13" s="1067"/>
      <c r="AM13" s="1067"/>
      <c r="AN13" s="1067"/>
      <c r="AO13" s="1067"/>
      <c r="AP13" s="1067" t="s">
        <v>586</v>
      </c>
      <c r="AQ13" s="1067"/>
      <c r="AR13" s="1067"/>
      <c r="AS13" s="1067"/>
      <c r="AT13" s="1067"/>
      <c r="AU13" s="1061"/>
      <c r="AV13" s="1061"/>
      <c r="AW13" s="1061"/>
      <c r="AX13" s="1061"/>
      <c r="AY13" s="1062"/>
      <c r="AZ13" s="223"/>
      <c r="BA13" s="223"/>
      <c r="BB13" s="223"/>
      <c r="BC13" s="223"/>
      <c r="BD13" s="223"/>
      <c r="BE13" s="224"/>
      <c r="BF13" s="224"/>
      <c r="BG13" s="224"/>
      <c r="BH13" s="224"/>
      <c r="BI13" s="224"/>
      <c r="BJ13" s="224"/>
      <c r="BK13" s="224"/>
      <c r="BL13" s="224"/>
      <c r="BM13" s="224"/>
      <c r="BN13" s="224"/>
      <c r="BO13" s="224"/>
      <c r="BP13" s="224"/>
      <c r="BQ13" s="233">
        <v>7</v>
      </c>
      <c r="BR13" s="234"/>
      <c r="BS13" s="978" t="s">
        <v>555</v>
      </c>
      <c r="BT13" s="979"/>
      <c r="BU13" s="979"/>
      <c r="BV13" s="979"/>
      <c r="BW13" s="979"/>
      <c r="BX13" s="979"/>
      <c r="BY13" s="979"/>
      <c r="BZ13" s="979"/>
      <c r="CA13" s="979"/>
      <c r="CB13" s="979"/>
      <c r="CC13" s="979"/>
      <c r="CD13" s="979"/>
      <c r="CE13" s="979"/>
      <c r="CF13" s="979"/>
      <c r="CG13" s="980"/>
      <c r="CH13" s="953">
        <v>-0.17299999999999999</v>
      </c>
      <c r="CI13" s="954"/>
      <c r="CJ13" s="954"/>
      <c r="CK13" s="954"/>
      <c r="CL13" s="955"/>
      <c r="CM13" s="953">
        <v>58.188000000000002</v>
      </c>
      <c r="CN13" s="954"/>
      <c r="CO13" s="954"/>
      <c r="CP13" s="954"/>
      <c r="CQ13" s="955"/>
      <c r="CR13" s="953">
        <v>26</v>
      </c>
      <c r="CS13" s="954"/>
      <c r="CT13" s="954"/>
      <c r="CU13" s="954"/>
      <c r="CV13" s="955"/>
      <c r="CW13" s="953" t="s">
        <v>576</v>
      </c>
      <c r="CX13" s="954"/>
      <c r="CY13" s="954"/>
      <c r="CZ13" s="954"/>
      <c r="DA13" s="955"/>
      <c r="DB13" s="953" t="s">
        <v>576</v>
      </c>
      <c r="DC13" s="954"/>
      <c r="DD13" s="954"/>
      <c r="DE13" s="954"/>
      <c r="DF13" s="955"/>
      <c r="DG13" s="953" t="s">
        <v>576</v>
      </c>
      <c r="DH13" s="954"/>
      <c r="DI13" s="954"/>
      <c r="DJ13" s="954"/>
      <c r="DK13" s="955"/>
      <c r="DL13" s="953" t="s">
        <v>576</v>
      </c>
      <c r="DM13" s="954"/>
      <c r="DN13" s="954"/>
      <c r="DO13" s="954"/>
      <c r="DP13" s="955"/>
      <c r="DQ13" s="953" t="s">
        <v>493</v>
      </c>
      <c r="DR13" s="954"/>
      <c r="DS13" s="954"/>
      <c r="DT13" s="954"/>
      <c r="DU13" s="955"/>
      <c r="DV13" s="956"/>
      <c r="DW13" s="957"/>
      <c r="DX13" s="957"/>
      <c r="DY13" s="957"/>
      <c r="DZ13" s="958"/>
      <c r="EA13" s="225"/>
    </row>
    <row r="14" spans="1:131" s="226" customFormat="1" ht="26.25" customHeight="1" x14ac:dyDescent="0.15">
      <c r="A14" s="232">
        <v>8</v>
      </c>
      <c r="B14" s="1007" t="s">
        <v>353</v>
      </c>
      <c r="C14" s="1008"/>
      <c r="D14" s="1008"/>
      <c r="E14" s="1008"/>
      <c r="F14" s="1008"/>
      <c r="G14" s="1008"/>
      <c r="H14" s="1008"/>
      <c r="I14" s="1008"/>
      <c r="J14" s="1008"/>
      <c r="K14" s="1008"/>
      <c r="L14" s="1008"/>
      <c r="M14" s="1008"/>
      <c r="N14" s="1008"/>
      <c r="O14" s="1008"/>
      <c r="P14" s="1009"/>
      <c r="Q14" s="1014">
        <v>1443</v>
      </c>
      <c r="R14" s="1011"/>
      <c r="S14" s="1011"/>
      <c r="T14" s="1011"/>
      <c r="U14" s="1011"/>
      <c r="V14" s="1011">
        <v>1443</v>
      </c>
      <c r="W14" s="1011"/>
      <c r="X14" s="1011"/>
      <c r="Y14" s="1011"/>
      <c r="Z14" s="1011"/>
      <c r="AA14" s="1011" t="s">
        <v>585</v>
      </c>
      <c r="AB14" s="1011"/>
      <c r="AC14" s="1011"/>
      <c r="AD14" s="1011"/>
      <c r="AE14" s="1015"/>
      <c r="AF14" s="1063" t="s">
        <v>347</v>
      </c>
      <c r="AG14" s="1064"/>
      <c r="AH14" s="1064"/>
      <c r="AI14" s="1064"/>
      <c r="AJ14" s="1065"/>
      <c r="AK14" s="1066" t="s">
        <v>585</v>
      </c>
      <c r="AL14" s="1067"/>
      <c r="AM14" s="1067"/>
      <c r="AN14" s="1067"/>
      <c r="AO14" s="1067"/>
      <c r="AP14" s="1067" t="s">
        <v>587</v>
      </c>
      <c r="AQ14" s="1067"/>
      <c r="AR14" s="1067"/>
      <c r="AS14" s="1067"/>
      <c r="AT14" s="1067"/>
      <c r="AU14" s="1061"/>
      <c r="AV14" s="1061"/>
      <c r="AW14" s="1061"/>
      <c r="AX14" s="1061"/>
      <c r="AY14" s="1062"/>
      <c r="AZ14" s="223"/>
      <c r="BA14" s="223"/>
      <c r="BB14" s="223"/>
      <c r="BC14" s="223"/>
      <c r="BD14" s="223"/>
      <c r="BE14" s="224"/>
      <c r="BF14" s="224"/>
      <c r="BG14" s="224"/>
      <c r="BH14" s="224"/>
      <c r="BI14" s="224"/>
      <c r="BJ14" s="224"/>
      <c r="BK14" s="224"/>
      <c r="BL14" s="224"/>
      <c r="BM14" s="224"/>
      <c r="BN14" s="224"/>
      <c r="BO14" s="224"/>
      <c r="BP14" s="224"/>
      <c r="BQ14" s="233">
        <v>8</v>
      </c>
      <c r="BR14" s="234"/>
      <c r="BS14" s="978" t="s">
        <v>556</v>
      </c>
      <c r="BT14" s="979"/>
      <c r="BU14" s="979"/>
      <c r="BV14" s="979"/>
      <c r="BW14" s="979"/>
      <c r="BX14" s="979"/>
      <c r="BY14" s="979"/>
      <c r="BZ14" s="979"/>
      <c r="CA14" s="979"/>
      <c r="CB14" s="979"/>
      <c r="CC14" s="979"/>
      <c r="CD14" s="979"/>
      <c r="CE14" s="979"/>
      <c r="CF14" s="979"/>
      <c r="CG14" s="980"/>
      <c r="CH14" s="953">
        <v>18.704000000000001</v>
      </c>
      <c r="CI14" s="954"/>
      <c r="CJ14" s="954"/>
      <c r="CK14" s="954"/>
      <c r="CL14" s="955"/>
      <c r="CM14" s="953">
        <v>178.535</v>
      </c>
      <c r="CN14" s="954"/>
      <c r="CO14" s="954"/>
      <c r="CP14" s="954"/>
      <c r="CQ14" s="955"/>
      <c r="CR14" s="953">
        <v>9</v>
      </c>
      <c r="CS14" s="954"/>
      <c r="CT14" s="954"/>
      <c r="CU14" s="954"/>
      <c r="CV14" s="955"/>
      <c r="CW14" s="953">
        <v>8.0690000000000008</v>
      </c>
      <c r="CX14" s="954"/>
      <c r="CY14" s="954"/>
      <c r="CZ14" s="954"/>
      <c r="DA14" s="955"/>
      <c r="DB14" s="953" t="s">
        <v>576</v>
      </c>
      <c r="DC14" s="954"/>
      <c r="DD14" s="954"/>
      <c r="DE14" s="954"/>
      <c r="DF14" s="955"/>
      <c r="DG14" s="953" t="s">
        <v>576</v>
      </c>
      <c r="DH14" s="954"/>
      <c r="DI14" s="954"/>
      <c r="DJ14" s="954"/>
      <c r="DK14" s="955"/>
      <c r="DL14" s="953" t="s">
        <v>576</v>
      </c>
      <c r="DM14" s="954"/>
      <c r="DN14" s="954"/>
      <c r="DO14" s="954"/>
      <c r="DP14" s="955"/>
      <c r="DQ14" s="953" t="s">
        <v>493</v>
      </c>
      <c r="DR14" s="954"/>
      <c r="DS14" s="954"/>
      <c r="DT14" s="954"/>
      <c r="DU14" s="955"/>
      <c r="DV14" s="956"/>
      <c r="DW14" s="957"/>
      <c r="DX14" s="957"/>
      <c r="DY14" s="957"/>
      <c r="DZ14" s="958"/>
      <c r="EA14" s="225"/>
    </row>
    <row r="15" spans="1:131" s="226" customFormat="1" ht="26.25" customHeight="1" x14ac:dyDescent="0.15">
      <c r="A15" s="232">
        <v>9</v>
      </c>
      <c r="B15" s="1007" t="s">
        <v>354</v>
      </c>
      <c r="C15" s="1008"/>
      <c r="D15" s="1008"/>
      <c r="E15" s="1008"/>
      <c r="F15" s="1008"/>
      <c r="G15" s="1008"/>
      <c r="H15" s="1008"/>
      <c r="I15" s="1008"/>
      <c r="J15" s="1008"/>
      <c r="K15" s="1008"/>
      <c r="L15" s="1008"/>
      <c r="M15" s="1008"/>
      <c r="N15" s="1008"/>
      <c r="O15" s="1008"/>
      <c r="P15" s="1009"/>
      <c r="Q15" s="1014">
        <v>2094</v>
      </c>
      <c r="R15" s="1011"/>
      <c r="S15" s="1011"/>
      <c r="T15" s="1011"/>
      <c r="U15" s="1011"/>
      <c r="V15" s="1011">
        <v>2093</v>
      </c>
      <c r="W15" s="1011"/>
      <c r="X15" s="1011"/>
      <c r="Y15" s="1011"/>
      <c r="Z15" s="1011"/>
      <c r="AA15" s="1011">
        <v>1</v>
      </c>
      <c r="AB15" s="1011"/>
      <c r="AC15" s="1011"/>
      <c r="AD15" s="1011"/>
      <c r="AE15" s="1015"/>
      <c r="AF15" s="1063">
        <v>1</v>
      </c>
      <c r="AG15" s="1064"/>
      <c r="AH15" s="1064"/>
      <c r="AI15" s="1064"/>
      <c r="AJ15" s="1065"/>
      <c r="AK15" s="1066">
        <v>0</v>
      </c>
      <c r="AL15" s="1067"/>
      <c r="AM15" s="1067"/>
      <c r="AN15" s="1067"/>
      <c r="AO15" s="1067"/>
      <c r="AP15" s="1067">
        <v>2388</v>
      </c>
      <c r="AQ15" s="1067"/>
      <c r="AR15" s="1067"/>
      <c r="AS15" s="1067"/>
      <c r="AT15" s="1067"/>
      <c r="AU15" s="1061"/>
      <c r="AV15" s="1061"/>
      <c r="AW15" s="1061"/>
      <c r="AX15" s="1061"/>
      <c r="AY15" s="1062"/>
      <c r="AZ15" s="223"/>
      <c r="BA15" s="223"/>
      <c r="BB15" s="223"/>
      <c r="BC15" s="223"/>
      <c r="BD15" s="223"/>
      <c r="BE15" s="224"/>
      <c r="BF15" s="224"/>
      <c r="BG15" s="224"/>
      <c r="BH15" s="224"/>
      <c r="BI15" s="224"/>
      <c r="BJ15" s="224"/>
      <c r="BK15" s="224"/>
      <c r="BL15" s="224"/>
      <c r="BM15" s="224"/>
      <c r="BN15" s="224"/>
      <c r="BO15" s="224"/>
      <c r="BP15" s="224"/>
      <c r="BQ15" s="233">
        <v>9</v>
      </c>
      <c r="BR15" s="234"/>
      <c r="BS15" s="978" t="s">
        <v>557</v>
      </c>
      <c r="BT15" s="979"/>
      <c r="BU15" s="979"/>
      <c r="BV15" s="979"/>
      <c r="BW15" s="979"/>
      <c r="BX15" s="979"/>
      <c r="BY15" s="979"/>
      <c r="BZ15" s="979"/>
      <c r="CA15" s="979"/>
      <c r="CB15" s="979"/>
      <c r="CC15" s="979"/>
      <c r="CD15" s="979"/>
      <c r="CE15" s="979"/>
      <c r="CF15" s="979"/>
      <c r="CG15" s="980"/>
      <c r="CH15" s="953">
        <v>-153.50200000000001</v>
      </c>
      <c r="CI15" s="954"/>
      <c r="CJ15" s="954"/>
      <c r="CK15" s="954"/>
      <c r="CL15" s="955"/>
      <c r="CM15" s="953">
        <v>938.11199999999997</v>
      </c>
      <c r="CN15" s="954"/>
      <c r="CO15" s="954"/>
      <c r="CP15" s="954"/>
      <c r="CQ15" s="955"/>
      <c r="CR15" s="953">
        <v>5</v>
      </c>
      <c r="CS15" s="954"/>
      <c r="CT15" s="954"/>
      <c r="CU15" s="954"/>
      <c r="CV15" s="955"/>
      <c r="CW15" s="953">
        <v>270.75900000000001</v>
      </c>
      <c r="CX15" s="954"/>
      <c r="CY15" s="954"/>
      <c r="CZ15" s="954"/>
      <c r="DA15" s="955"/>
      <c r="DB15" s="953">
        <v>8300</v>
      </c>
      <c r="DC15" s="954"/>
      <c r="DD15" s="954"/>
      <c r="DE15" s="954"/>
      <c r="DF15" s="955"/>
      <c r="DG15" s="953" t="s">
        <v>576</v>
      </c>
      <c r="DH15" s="954"/>
      <c r="DI15" s="954"/>
      <c r="DJ15" s="954"/>
      <c r="DK15" s="955"/>
      <c r="DL15" s="953" t="s">
        <v>576</v>
      </c>
      <c r="DM15" s="954"/>
      <c r="DN15" s="954"/>
      <c r="DO15" s="954"/>
      <c r="DP15" s="955"/>
      <c r="DQ15" s="953" t="s">
        <v>493</v>
      </c>
      <c r="DR15" s="954"/>
      <c r="DS15" s="954"/>
      <c r="DT15" s="954"/>
      <c r="DU15" s="955"/>
      <c r="DV15" s="956"/>
      <c r="DW15" s="957"/>
      <c r="DX15" s="957"/>
      <c r="DY15" s="957"/>
      <c r="DZ15" s="958"/>
      <c r="EA15" s="225"/>
    </row>
    <row r="16" spans="1:131" s="226" customFormat="1" ht="26.25" customHeight="1" x14ac:dyDescent="0.15">
      <c r="A16" s="232">
        <v>10</v>
      </c>
      <c r="B16" s="1007" t="s">
        <v>355</v>
      </c>
      <c r="C16" s="1008"/>
      <c r="D16" s="1008"/>
      <c r="E16" s="1008"/>
      <c r="F16" s="1008"/>
      <c r="G16" s="1008"/>
      <c r="H16" s="1008"/>
      <c r="I16" s="1008"/>
      <c r="J16" s="1008"/>
      <c r="K16" s="1008"/>
      <c r="L16" s="1008"/>
      <c r="M16" s="1008"/>
      <c r="N16" s="1008"/>
      <c r="O16" s="1008"/>
      <c r="P16" s="1009"/>
      <c r="Q16" s="1014">
        <v>0</v>
      </c>
      <c r="R16" s="1011"/>
      <c r="S16" s="1011"/>
      <c r="T16" s="1011"/>
      <c r="U16" s="1011"/>
      <c r="V16" s="1011">
        <v>0</v>
      </c>
      <c r="W16" s="1011"/>
      <c r="X16" s="1011"/>
      <c r="Y16" s="1011"/>
      <c r="Z16" s="1011"/>
      <c r="AA16" s="1011" t="s">
        <v>586</v>
      </c>
      <c r="AB16" s="1011"/>
      <c r="AC16" s="1011"/>
      <c r="AD16" s="1011"/>
      <c r="AE16" s="1015"/>
      <c r="AF16" s="1063" t="s">
        <v>356</v>
      </c>
      <c r="AG16" s="1064"/>
      <c r="AH16" s="1064"/>
      <c r="AI16" s="1064"/>
      <c r="AJ16" s="1065"/>
      <c r="AK16" s="1066">
        <v>75207</v>
      </c>
      <c r="AL16" s="1067"/>
      <c r="AM16" s="1067"/>
      <c r="AN16" s="1067"/>
      <c r="AO16" s="1067"/>
      <c r="AP16" s="1067" t="s">
        <v>586</v>
      </c>
      <c r="AQ16" s="1067"/>
      <c r="AR16" s="1067"/>
      <c r="AS16" s="1067"/>
      <c r="AT16" s="1067"/>
      <c r="AU16" s="1061"/>
      <c r="AV16" s="1061"/>
      <c r="AW16" s="1061"/>
      <c r="AX16" s="1061"/>
      <c r="AY16" s="1062"/>
      <c r="AZ16" s="223"/>
      <c r="BA16" s="223"/>
      <c r="BB16" s="223"/>
      <c r="BC16" s="223"/>
      <c r="BD16" s="223"/>
      <c r="BE16" s="224"/>
      <c r="BF16" s="224"/>
      <c r="BG16" s="224"/>
      <c r="BH16" s="224"/>
      <c r="BI16" s="224"/>
      <c r="BJ16" s="224"/>
      <c r="BK16" s="224"/>
      <c r="BL16" s="224"/>
      <c r="BM16" s="224"/>
      <c r="BN16" s="224"/>
      <c r="BO16" s="224"/>
      <c r="BP16" s="224"/>
      <c r="BQ16" s="233">
        <v>10</v>
      </c>
      <c r="BR16" s="234"/>
      <c r="BS16" s="978" t="s">
        <v>558</v>
      </c>
      <c r="BT16" s="979"/>
      <c r="BU16" s="979"/>
      <c r="BV16" s="979"/>
      <c r="BW16" s="979"/>
      <c r="BX16" s="979"/>
      <c r="BY16" s="979"/>
      <c r="BZ16" s="979"/>
      <c r="CA16" s="979"/>
      <c r="CB16" s="979"/>
      <c r="CC16" s="979"/>
      <c r="CD16" s="979"/>
      <c r="CE16" s="979"/>
      <c r="CF16" s="979"/>
      <c r="CG16" s="980"/>
      <c r="CH16" s="953">
        <v>-0.121</v>
      </c>
      <c r="CI16" s="954"/>
      <c r="CJ16" s="954"/>
      <c r="CK16" s="954"/>
      <c r="CL16" s="955"/>
      <c r="CM16" s="953">
        <v>8.5640000000000001</v>
      </c>
      <c r="CN16" s="954"/>
      <c r="CO16" s="954"/>
      <c r="CP16" s="954"/>
      <c r="CQ16" s="955"/>
      <c r="CR16" s="953">
        <v>3</v>
      </c>
      <c r="CS16" s="954"/>
      <c r="CT16" s="954"/>
      <c r="CU16" s="954"/>
      <c r="CV16" s="955"/>
      <c r="CW16" s="953" t="s">
        <v>576</v>
      </c>
      <c r="CX16" s="954"/>
      <c r="CY16" s="954"/>
      <c r="CZ16" s="954"/>
      <c r="DA16" s="955"/>
      <c r="DB16" s="953" t="s">
        <v>576</v>
      </c>
      <c r="DC16" s="954"/>
      <c r="DD16" s="954"/>
      <c r="DE16" s="954"/>
      <c r="DF16" s="955"/>
      <c r="DG16" s="953" t="s">
        <v>576</v>
      </c>
      <c r="DH16" s="954"/>
      <c r="DI16" s="954"/>
      <c r="DJ16" s="954"/>
      <c r="DK16" s="955"/>
      <c r="DL16" s="953" t="s">
        <v>576</v>
      </c>
      <c r="DM16" s="954"/>
      <c r="DN16" s="954"/>
      <c r="DO16" s="954"/>
      <c r="DP16" s="955"/>
      <c r="DQ16" s="953" t="s">
        <v>493</v>
      </c>
      <c r="DR16" s="954"/>
      <c r="DS16" s="954"/>
      <c r="DT16" s="954"/>
      <c r="DU16" s="955"/>
      <c r="DV16" s="956"/>
      <c r="DW16" s="957"/>
      <c r="DX16" s="957"/>
      <c r="DY16" s="957"/>
      <c r="DZ16" s="958"/>
      <c r="EA16" s="225"/>
    </row>
    <row r="17" spans="1:131" s="226" customFormat="1" ht="26.25" customHeight="1" x14ac:dyDescent="0.15">
      <c r="A17" s="232">
        <v>11</v>
      </c>
      <c r="B17" s="1007"/>
      <c r="C17" s="1008"/>
      <c r="D17" s="1008"/>
      <c r="E17" s="1008"/>
      <c r="F17" s="1008"/>
      <c r="G17" s="1008"/>
      <c r="H17" s="1008"/>
      <c r="I17" s="1008"/>
      <c r="J17" s="1008"/>
      <c r="K17" s="1008"/>
      <c r="L17" s="1008"/>
      <c r="M17" s="1008"/>
      <c r="N17" s="1008"/>
      <c r="O17" s="1008"/>
      <c r="P17" s="1009"/>
      <c r="Q17" s="1014"/>
      <c r="R17" s="1011"/>
      <c r="S17" s="1011"/>
      <c r="T17" s="1011"/>
      <c r="U17" s="1011"/>
      <c r="V17" s="1011"/>
      <c r="W17" s="1011"/>
      <c r="X17" s="1011"/>
      <c r="Y17" s="1011"/>
      <c r="Z17" s="1011"/>
      <c r="AA17" s="1011"/>
      <c r="AB17" s="1011"/>
      <c r="AC17" s="1011"/>
      <c r="AD17" s="1011"/>
      <c r="AE17" s="1015"/>
      <c r="AF17" s="1063"/>
      <c r="AG17" s="1064"/>
      <c r="AH17" s="1064"/>
      <c r="AI17" s="1064"/>
      <c r="AJ17" s="1065"/>
      <c r="AK17" s="1066"/>
      <c r="AL17" s="1067"/>
      <c r="AM17" s="1067"/>
      <c r="AN17" s="1067"/>
      <c r="AO17" s="1067"/>
      <c r="AP17" s="1067"/>
      <c r="AQ17" s="1067"/>
      <c r="AR17" s="1067"/>
      <c r="AS17" s="1067"/>
      <c r="AT17" s="1067"/>
      <c r="AU17" s="1061"/>
      <c r="AV17" s="1061"/>
      <c r="AW17" s="1061"/>
      <c r="AX17" s="1061"/>
      <c r="AY17" s="1062"/>
      <c r="AZ17" s="223"/>
      <c r="BA17" s="223"/>
      <c r="BB17" s="223"/>
      <c r="BC17" s="223"/>
      <c r="BD17" s="223"/>
      <c r="BE17" s="224"/>
      <c r="BF17" s="224"/>
      <c r="BG17" s="224"/>
      <c r="BH17" s="224"/>
      <c r="BI17" s="224"/>
      <c r="BJ17" s="224"/>
      <c r="BK17" s="224"/>
      <c r="BL17" s="224"/>
      <c r="BM17" s="224"/>
      <c r="BN17" s="224"/>
      <c r="BO17" s="224"/>
      <c r="BP17" s="224"/>
      <c r="BQ17" s="233">
        <v>11</v>
      </c>
      <c r="BR17" s="234"/>
      <c r="BS17" s="978" t="s">
        <v>559</v>
      </c>
      <c r="BT17" s="979"/>
      <c r="BU17" s="979"/>
      <c r="BV17" s="979"/>
      <c r="BW17" s="979"/>
      <c r="BX17" s="979"/>
      <c r="BY17" s="979"/>
      <c r="BZ17" s="979"/>
      <c r="CA17" s="979"/>
      <c r="CB17" s="979"/>
      <c r="CC17" s="979"/>
      <c r="CD17" s="979"/>
      <c r="CE17" s="979"/>
      <c r="CF17" s="979"/>
      <c r="CG17" s="980"/>
      <c r="CH17" s="953">
        <v>-14.214</v>
      </c>
      <c r="CI17" s="954"/>
      <c r="CJ17" s="954"/>
      <c r="CK17" s="954"/>
      <c r="CL17" s="955"/>
      <c r="CM17" s="953">
        <v>61.137</v>
      </c>
      <c r="CN17" s="954"/>
      <c r="CO17" s="954"/>
      <c r="CP17" s="954"/>
      <c r="CQ17" s="955"/>
      <c r="CR17" s="953">
        <v>20</v>
      </c>
      <c r="CS17" s="954"/>
      <c r="CT17" s="954"/>
      <c r="CU17" s="954"/>
      <c r="CV17" s="955"/>
      <c r="CW17" s="953" t="s">
        <v>576</v>
      </c>
      <c r="CX17" s="954"/>
      <c r="CY17" s="954"/>
      <c r="CZ17" s="954"/>
      <c r="DA17" s="955"/>
      <c r="DB17" s="953" t="s">
        <v>576</v>
      </c>
      <c r="DC17" s="954"/>
      <c r="DD17" s="954"/>
      <c r="DE17" s="954"/>
      <c r="DF17" s="955"/>
      <c r="DG17" s="953" t="s">
        <v>576</v>
      </c>
      <c r="DH17" s="954"/>
      <c r="DI17" s="954"/>
      <c r="DJ17" s="954"/>
      <c r="DK17" s="955"/>
      <c r="DL17" s="953" t="s">
        <v>576</v>
      </c>
      <c r="DM17" s="954"/>
      <c r="DN17" s="954"/>
      <c r="DO17" s="954"/>
      <c r="DP17" s="955"/>
      <c r="DQ17" s="953" t="s">
        <v>493</v>
      </c>
      <c r="DR17" s="954"/>
      <c r="DS17" s="954"/>
      <c r="DT17" s="954"/>
      <c r="DU17" s="955"/>
      <c r="DV17" s="956"/>
      <c r="DW17" s="957"/>
      <c r="DX17" s="957"/>
      <c r="DY17" s="957"/>
      <c r="DZ17" s="958"/>
      <c r="EA17" s="225"/>
    </row>
    <row r="18" spans="1:131" s="226" customFormat="1" ht="26.25" customHeight="1" x14ac:dyDescent="0.15">
      <c r="A18" s="232">
        <v>12</v>
      </c>
      <c r="B18" s="1007"/>
      <c r="C18" s="1008"/>
      <c r="D18" s="1008"/>
      <c r="E18" s="1008"/>
      <c r="F18" s="1008"/>
      <c r="G18" s="1008"/>
      <c r="H18" s="1008"/>
      <c r="I18" s="1008"/>
      <c r="J18" s="1008"/>
      <c r="K18" s="1008"/>
      <c r="L18" s="1008"/>
      <c r="M18" s="1008"/>
      <c r="N18" s="1008"/>
      <c r="O18" s="1008"/>
      <c r="P18" s="1009"/>
      <c r="Q18" s="1014"/>
      <c r="R18" s="1011"/>
      <c r="S18" s="1011"/>
      <c r="T18" s="1011"/>
      <c r="U18" s="1011"/>
      <c r="V18" s="1011"/>
      <c r="W18" s="1011"/>
      <c r="X18" s="1011"/>
      <c r="Y18" s="1011"/>
      <c r="Z18" s="1011"/>
      <c r="AA18" s="1011"/>
      <c r="AB18" s="1011"/>
      <c r="AC18" s="1011"/>
      <c r="AD18" s="1011"/>
      <c r="AE18" s="1015"/>
      <c r="AF18" s="1063"/>
      <c r="AG18" s="1064"/>
      <c r="AH18" s="1064"/>
      <c r="AI18" s="1064"/>
      <c r="AJ18" s="1065"/>
      <c r="AK18" s="1066"/>
      <c r="AL18" s="1067"/>
      <c r="AM18" s="1067"/>
      <c r="AN18" s="1067"/>
      <c r="AO18" s="1067"/>
      <c r="AP18" s="1067"/>
      <c r="AQ18" s="1067"/>
      <c r="AR18" s="1067"/>
      <c r="AS18" s="1067"/>
      <c r="AT18" s="1067"/>
      <c r="AU18" s="1061"/>
      <c r="AV18" s="1061"/>
      <c r="AW18" s="1061"/>
      <c r="AX18" s="1061"/>
      <c r="AY18" s="1062"/>
      <c r="AZ18" s="223"/>
      <c r="BA18" s="223"/>
      <c r="BB18" s="223"/>
      <c r="BC18" s="223"/>
      <c r="BD18" s="223"/>
      <c r="BE18" s="224"/>
      <c r="BF18" s="224"/>
      <c r="BG18" s="224"/>
      <c r="BH18" s="224"/>
      <c r="BI18" s="224"/>
      <c r="BJ18" s="224"/>
      <c r="BK18" s="224"/>
      <c r="BL18" s="224"/>
      <c r="BM18" s="224"/>
      <c r="BN18" s="224"/>
      <c r="BO18" s="224"/>
      <c r="BP18" s="224"/>
      <c r="BQ18" s="233">
        <v>12</v>
      </c>
      <c r="BR18" s="234" t="s">
        <v>583</v>
      </c>
      <c r="BS18" s="978" t="s">
        <v>560</v>
      </c>
      <c r="BT18" s="979"/>
      <c r="BU18" s="979"/>
      <c r="BV18" s="979"/>
      <c r="BW18" s="979"/>
      <c r="BX18" s="979"/>
      <c r="BY18" s="979"/>
      <c r="BZ18" s="979"/>
      <c r="CA18" s="979"/>
      <c r="CB18" s="979"/>
      <c r="CC18" s="979"/>
      <c r="CD18" s="979"/>
      <c r="CE18" s="979"/>
      <c r="CF18" s="979"/>
      <c r="CG18" s="980"/>
      <c r="CH18" s="953">
        <v>-2.4569999999999999</v>
      </c>
      <c r="CI18" s="954"/>
      <c r="CJ18" s="954"/>
      <c r="CK18" s="954"/>
      <c r="CL18" s="955"/>
      <c r="CM18" s="953">
        <v>160.935</v>
      </c>
      <c r="CN18" s="954"/>
      <c r="CO18" s="954"/>
      <c r="CP18" s="954"/>
      <c r="CQ18" s="955"/>
      <c r="CR18" s="953">
        <v>1</v>
      </c>
      <c r="CS18" s="954"/>
      <c r="CT18" s="954"/>
      <c r="CU18" s="954"/>
      <c r="CV18" s="955"/>
      <c r="CW18" s="953">
        <v>38.534999999999997</v>
      </c>
      <c r="CX18" s="954"/>
      <c r="CY18" s="954"/>
      <c r="CZ18" s="954"/>
      <c r="DA18" s="955"/>
      <c r="DB18" s="953">
        <v>136.16399999999999</v>
      </c>
      <c r="DC18" s="954"/>
      <c r="DD18" s="954"/>
      <c r="DE18" s="954"/>
      <c r="DF18" s="955"/>
      <c r="DG18" s="953" t="s">
        <v>576</v>
      </c>
      <c r="DH18" s="954"/>
      <c r="DI18" s="954"/>
      <c r="DJ18" s="954"/>
      <c r="DK18" s="955"/>
      <c r="DL18" s="953">
        <v>9</v>
      </c>
      <c r="DM18" s="954"/>
      <c r="DN18" s="954"/>
      <c r="DO18" s="954"/>
      <c r="DP18" s="955"/>
      <c r="DQ18" s="953">
        <v>8</v>
      </c>
      <c r="DR18" s="954"/>
      <c r="DS18" s="954"/>
      <c r="DT18" s="954"/>
      <c r="DU18" s="955"/>
      <c r="DV18" s="956"/>
      <c r="DW18" s="957"/>
      <c r="DX18" s="957"/>
      <c r="DY18" s="957"/>
      <c r="DZ18" s="958"/>
      <c r="EA18" s="225"/>
    </row>
    <row r="19" spans="1:131" s="226" customFormat="1" ht="26.25" customHeight="1" x14ac:dyDescent="0.15">
      <c r="A19" s="232">
        <v>13</v>
      </c>
      <c r="B19" s="1007"/>
      <c r="C19" s="1008"/>
      <c r="D19" s="1008"/>
      <c r="E19" s="1008"/>
      <c r="F19" s="1008"/>
      <c r="G19" s="1008"/>
      <c r="H19" s="1008"/>
      <c r="I19" s="1008"/>
      <c r="J19" s="1008"/>
      <c r="K19" s="1008"/>
      <c r="L19" s="1008"/>
      <c r="M19" s="1008"/>
      <c r="N19" s="1008"/>
      <c r="O19" s="1008"/>
      <c r="P19" s="1009"/>
      <c r="Q19" s="1014"/>
      <c r="R19" s="1011"/>
      <c r="S19" s="1011"/>
      <c r="T19" s="1011"/>
      <c r="U19" s="1011"/>
      <c r="V19" s="1011"/>
      <c r="W19" s="1011"/>
      <c r="X19" s="1011"/>
      <c r="Y19" s="1011"/>
      <c r="Z19" s="1011"/>
      <c r="AA19" s="1011"/>
      <c r="AB19" s="1011"/>
      <c r="AC19" s="1011"/>
      <c r="AD19" s="1011"/>
      <c r="AE19" s="1015"/>
      <c r="AF19" s="1063"/>
      <c r="AG19" s="1064"/>
      <c r="AH19" s="1064"/>
      <c r="AI19" s="1064"/>
      <c r="AJ19" s="1065"/>
      <c r="AK19" s="1066"/>
      <c r="AL19" s="1067"/>
      <c r="AM19" s="1067"/>
      <c r="AN19" s="1067"/>
      <c r="AO19" s="1067"/>
      <c r="AP19" s="1067"/>
      <c r="AQ19" s="1067"/>
      <c r="AR19" s="1067"/>
      <c r="AS19" s="1067"/>
      <c r="AT19" s="1067"/>
      <c r="AU19" s="1061"/>
      <c r="AV19" s="1061"/>
      <c r="AW19" s="1061"/>
      <c r="AX19" s="1061"/>
      <c r="AY19" s="1062"/>
      <c r="AZ19" s="223"/>
      <c r="BA19" s="223"/>
      <c r="BB19" s="223"/>
      <c r="BC19" s="223"/>
      <c r="BD19" s="223"/>
      <c r="BE19" s="224"/>
      <c r="BF19" s="224"/>
      <c r="BG19" s="224"/>
      <c r="BH19" s="224"/>
      <c r="BI19" s="224"/>
      <c r="BJ19" s="224"/>
      <c r="BK19" s="224"/>
      <c r="BL19" s="224"/>
      <c r="BM19" s="224"/>
      <c r="BN19" s="224"/>
      <c r="BO19" s="224"/>
      <c r="BP19" s="224"/>
      <c r="BQ19" s="233">
        <v>13</v>
      </c>
      <c r="BR19" s="234"/>
      <c r="BS19" s="978" t="s">
        <v>561</v>
      </c>
      <c r="BT19" s="979"/>
      <c r="BU19" s="979"/>
      <c r="BV19" s="979"/>
      <c r="BW19" s="979"/>
      <c r="BX19" s="979"/>
      <c r="BY19" s="979"/>
      <c r="BZ19" s="979"/>
      <c r="CA19" s="979"/>
      <c r="CB19" s="979"/>
      <c r="CC19" s="979"/>
      <c r="CD19" s="979"/>
      <c r="CE19" s="979"/>
      <c r="CF19" s="979"/>
      <c r="CG19" s="980"/>
      <c r="CH19" s="953">
        <v>-1.0449999999999999</v>
      </c>
      <c r="CI19" s="954"/>
      <c r="CJ19" s="954"/>
      <c r="CK19" s="954"/>
      <c r="CL19" s="955"/>
      <c r="CM19" s="953">
        <v>114.574</v>
      </c>
      <c r="CN19" s="954"/>
      <c r="CO19" s="954"/>
      <c r="CP19" s="954"/>
      <c r="CQ19" s="955"/>
      <c r="CR19" s="953">
        <v>15</v>
      </c>
      <c r="CS19" s="954"/>
      <c r="CT19" s="954"/>
      <c r="CU19" s="954"/>
      <c r="CV19" s="955"/>
      <c r="CW19" s="953" t="s">
        <v>576</v>
      </c>
      <c r="CX19" s="954"/>
      <c r="CY19" s="954"/>
      <c r="CZ19" s="954"/>
      <c r="DA19" s="955"/>
      <c r="DB19" s="953" t="s">
        <v>576</v>
      </c>
      <c r="DC19" s="954"/>
      <c r="DD19" s="954"/>
      <c r="DE19" s="954"/>
      <c r="DF19" s="955"/>
      <c r="DG19" s="953" t="s">
        <v>576</v>
      </c>
      <c r="DH19" s="954"/>
      <c r="DI19" s="954"/>
      <c r="DJ19" s="954"/>
      <c r="DK19" s="955"/>
      <c r="DL19" s="953" t="s">
        <v>576</v>
      </c>
      <c r="DM19" s="954"/>
      <c r="DN19" s="954"/>
      <c r="DO19" s="954"/>
      <c r="DP19" s="955"/>
      <c r="DQ19" s="953" t="s">
        <v>493</v>
      </c>
      <c r="DR19" s="954"/>
      <c r="DS19" s="954"/>
      <c r="DT19" s="954"/>
      <c r="DU19" s="955"/>
      <c r="DV19" s="956"/>
      <c r="DW19" s="957"/>
      <c r="DX19" s="957"/>
      <c r="DY19" s="957"/>
      <c r="DZ19" s="958"/>
      <c r="EA19" s="225"/>
    </row>
    <row r="20" spans="1:131" s="226" customFormat="1" ht="26.25" customHeight="1" x14ac:dyDescent="0.15">
      <c r="A20" s="232">
        <v>14</v>
      </c>
      <c r="B20" s="1007"/>
      <c r="C20" s="1008"/>
      <c r="D20" s="1008"/>
      <c r="E20" s="1008"/>
      <c r="F20" s="1008"/>
      <c r="G20" s="1008"/>
      <c r="H20" s="1008"/>
      <c r="I20" s="1008"/>
      <c r="J20" s="1008"/>
      <c r="K20" s="1008"/>
      <c r="L20" s="1008"/>
      <c r="M20" s="1008"/>
      <c r="N20" s="1008"/>
      <c r="O20" s="1008"/>
      <c r="P20" s="1009"/>
      <c r="Q20" s="1014"/>
      <c r="R20" s="1011"/>
      <c r="S20" s="1011"/>
      <c r="T20" s="1011"/>
      <c r="U20" s="1011"/>
      <c r="V20" s="1011"/>
      <c r="W20" s="1011"/>
      <c r="X20" s="1011"/>
      <c r="Y20" s="1011"/>
      <c r="Z20" s="1011"/>
      <c r="AA20" s="1011"/>
      <c r="AB20" s="1011"/>
      <c r="AC20" s="1011"/>
      <c r="AD20" s="1011"/>
      <c r="AE20" s="1015"/>
      <c r="AF20" s="1063"/>
      <c r="AG20" s="1064"/>
      <c r="AH20" s="1064"/>
      <c r="AI20" s="1064"/>
      <c r="AJ20" s="1065"/>
      <c r="AK20" s="1066"/>
      <c r="AL20" s="1067"/>
      <c r="AM20" s="1067"/>
      <c r="AN20" s="1067"/>
      <c r="AO20" s="1067"/>
      <c r="AP20" s="1067"/>
      <c r="AQ20" s="1067"/>
      <c r="AR20" s="1067"/>
      <c r="AS20" s="1067"/>
      <c r="AT20" s="1067"/>
      <c r="AU20" s="1061"/>
      <c r="AV20" s="1061"/>
      <c r="AW20" s="1061"/>
      <c r="AX20" s="1061"/>
      <c r="AY20" s="1062"/>
      <c r="AZ20" s="223"/>
      <c r="BA20" s="223"/>
      <c r="BB20" s="223"/>
      <c r="BC20" s="223"/>
      <c r="BD20" s="223"/>
      <c r="BE20" s="224"/>
      <c r="BF20" s="224"/>
      <c r="BG20" s="224"/>
      <c r="BH20" s="224"/>
      <c r="BI20" s="224"/>
      <c r="BJ20" s="224"/>
      <c r="BK20" s="224"/>
      <c r="BL20" s="224"/>
      <c r="BM20" s="224"/>
      <c r="BN20" s="224"/>
      <c r="BO20" s="224"/>
      <c r="BP20" s="224"/>
      <c r="BQ20" s="233">
        <v>14</v>
      </c>
      <c r="BR20" s="234" t="s">
        <v>583</v>
      </c>
      <c r="BS20" s="978" t="s">
        <v>562</v>
      </c>
      <c r="BT20" s="979"/>
      <c r="BU20" s="979"/>
      <c r="BV20" s="979"/>
      <c r="BW20" s="979"/>
      <c r="BX20" s="979"/>
      <c r="BY20" s="979"/>
      <c r="BZ20" s="979"/>
      <c r="CA20" s="979"/>
      <c r="CB20" s="979"/>
      <c r="CC20" s="979"/>
      <c r="CD20" s="979"/>
      <c r="CE20" s="979"/>
      <c r="CF20" s="979"/>
      <c r="CG20" s="980"/>
      <c r="CH20" s="953">
        <v>-3.032</v>
      </c>
      <c r="CI20" s="954"/>
      <c r="CJ20" s="954"/>
      <c r="CK20" s="954"/>
      <c r="CL20" s="955"/>
      <c r="CM20" s="953">
        <v>73.635000000000005</v>
      </c>
      <c r="CN20" s="954"/>
      <c r="CO20" s="954"/>
      <c r="CP20" s="954"/>
      <c r="CQ20" s="955"/>
      <c r="CR20" s="953">
        <v>10</v>
      </c>
      <c r="CS20" s="954"/>
      <c r="CT20" s="954"/>
      <c r="CU20" s="954"/>
      <c r="CV20" s="955"/>
      <c r="CW20" s="953">
        <v>44.898000000000003</v>
      </c>
      <c r="CX20" s="954"/>
      <c r="CY20" s="954"/>
      <c r="CZ20" s="954"/>
      <c r="DA20" s="955"/>
      <c r="DB20" s="953">
        <v>9750.8909999999996</v>
      </c>
      <c r="DC20" s="954"/>
      <c r="DD20" s="954"/>
      <c r="DE20" s="954"/>
      <c r="DF20" s="955"/>
      <c r="DG20" s="953" t="s">
        <v>576</v>
      </c>
      <c r="DH20" s="954"/>
      <c r="DI20" s="954"/>
      <c r="DJ20" s="954"/>
      <c r="DK20" s="955"/>
      <c r="DL20" s="953">
        <v>3375</v>
      </c>
      <c r="DM20" s="954"/>
      <c r="DN20" s="954"/>
      <c r="DO20" s="954"/>
      <c r="DP20" s="955"/>
      <c r="DQ20" s="953">
        <v>3038</v>
      </c>
      <c r="DR20" s="954"/>
      <c r="DS20" s="954"/>
      <c r="DT20" s="954"/>
      <c r="DU20" s="955"/>
      <c r="DV20" s="956"/>
      <c r="DW20" s="957"/>
      <c r="DX20" s="957"/>
      <c r="DY20" s="957"/>
      <c r="DZ20" s="958"/>
      <c r="EA20" s="225"/>
    </row>
    <row r="21" spans="1:131" s="226" customFormat="1" ht="26.25" customHeight="1" thickBot="1" x14ac:dyDescent="0.2">
      <c r="A21" s="232">
        <v>15</v>
      </c>
      <c r="B21" s="1007"/>
      <c r="C21" s="1008"/>
      <c r="D21" s="1008"/>
      <c r="E21" s="1008"/>
      <c r="F21" s="1008"/>
      <c r="G21" s="1008"/>
      <c r="H21" s="1008"/>
      <c r="I21" s="1008"/>
      <c r="J21" s="1008"/>
      <c r="K21" s="1008"/>
      <c r="L21" s="1008"/>
      <c r="M21" s="1008"/>
      <c r="N21" s="1008"/>
      <c r="O21" s="1008"/>
      <c r="P21" s="1009"/>
      <c r="Q21" s="1014"/>
      <c r="R21" s="1011"/>
      <c r="S21" s="1011"/>
      <c r="T21" s="1011"/>
      <c r="U21" s="1011"/>
      <c r="V21" s="1011"/>
      <c r="W21" s="1011"/>
      <c r="X21" s="1011"/>
      <c r="Y21" s="1011"/>
      <c r="Z21" s="1011"/>
      <c r="AA21" s="1011"/>
      <c r="AB21" s="1011"/>
      <c r="AC21" s="1011"/>
      <c r="AD21" s="1011"/>
      <c r="AE21" s="1015"/>
      <c r="AF21" s="1063"/>
      <c r="AG21" s="1064"/>
      <c r="AH21" s="1064"/>
      <c r="AI21" s="1064"/>
      <c r="AJ21" s="1065"/>
      <c r="AK21" s="1066"/>
      <c r="AL21" s="1067"/>
      <c r="AM21" s="1067"/>
      <c r="AN21" s="1067"/>
      <c r="AO21" s="1067"/>
      <c r="AP21" s="1067"/>
      <c r="AQ21" s="1067"/>
      <c r="AR21" s="1067"/>
      <c r="AS21" s="1067"/>
      <c r="AT21" s="1067"/>
      <c r="AU21" s="1061"/>
      <c r="AV21" s="1061"/>
      <c r="AW21" s="1061"/>
      <c r="AX21" s="1061"/>
      <c r="AY21" s="1062"/>
      <c r="AZ21" s="223"/>
      <c r="BA21" s="223"/>
      <c r="BB21" s="223"/>
      <c r="BC21" s="223"/>
      <c r="BD21" s="223"/>
      <c r="BE21" s="224"/>
      <c r="BF21" s="224"/>
      <c r="BG21" s="224"/>
      <c r="BH21" s="224"/>
      <c r="BI21" s="224"/>
      <c r="BJ21" s="224"/>
      <c r="BK21" s="224"/>
      <c r="BL21" s="224"/>
      <c r="BM21" s="224"/>
      <c r="BN21" s="224"/>
      <c r="BO21" s="224"/>
      <c r="BP21" s="224"/>
      <c r="BQ21" s="233">
        <v>15</v>
      </c>
      <c r="BR21" s="234"/>
      <c r="BS21" s="978" t="s">
        <v>563</v>
      </c>
      <c r="BT21" s="979"/>
      <c r="BU21" s="979"/>
      <c r="BV21" s="979"/>
      <c r="BW21" s="979"/>
      <c r="BX21" s="979"/>
      <c r="BY21" s="979"/>
      <c r="BZ21" s="979"/>
      <c r="CA21" s="979"/>
      <c r="CB21" s="979"/>
      <c r="CC21" s="979"/>
      <c r="CD21" s="979"/>
      <c r="CE21" s="979"/>
      <c r="CF21" s="979"/>
      <c r="CG21" s="980"/>
      <c r="CH21" s="953">
        <v>-6.4</v>
      </c>
      <c r="CI21" s="954"/>
      <c r="CJ21" s="954"/>
      <c r="CK21" s="954"/>
      <c r="CL21" s="955"/>
      <c r="CM21" s="953">
        <v>1365.5429999999999</v>
      </c>
      <c r="CN21" s="954"/>
      <c r="CO21" s="954"/>
      <c r="CP21" s="954"/>
      <c r="CQ21" s="955"/>
      <c r="CR21" s="953">
        <v>931.25</v>
      </c>
      <c r="CS21" s="954"/>
      <c r="CT21" s="954"/>
      <c r="CU21" s="954"/>
      <c r="CV21" s="955"/>
      <c r="CW21" s="953" t="s">
        <v>576</v>
      </c>
      <c r="CX21" s="954"/>
      <c r="CY21" s="954"/>
      <c r="CZ21" s="954"/>
      <c r="DA21" s="955"/>
      <c r="DB21" s="953" t="s">
        <v>576</v>
      </c>
      <c r="DC21" s="954"/>
      <c r="DD21" s="954"/>
      <c r="DE21" s="954"/>
      <c r="DF21" s="955"/>
      <c r="DG21" s="953" t="s">
        <v>576</v>
      </c>
      <c r="DH21" s="954"/>
      <c r="DI21" s="954"/>
      <c r="DJ21" s="954"/>
      <c r="DK21" s="955"/>
      <c r="DL21" s="953" t="s">
        <v>576</v>
      </c>
      <c r="DM21" s="954"/>
      <c r="DN21" s="954"/>
      <c r="DO21" s="954"/>
      <c r="DP21" s="955"/>
      <c r="DQ21" s="953" t="s">
        <v>493</v>
      </c>
      <c r="DR21" s="954"/>
      <c r="DS21" s="954"/>
      <c r="DT21" s="954"/>
      <c r="DU21" s="955"/>
      <c r="DV21" s="956"/>
      <c r="DW21" s="957"/>
      <c r="DX21" s="957"/>
      <c r="DY21" s="957"/>
      <c r="DZ21" s="958"/>
      <c r="EA21" s="225"/>
    </row>
    <row r="22" spans="1:131" s="226" customFormat="1" ht="26.25" customHeight="1" x14ac:dyDescent="0.15">
      <c r="A22" s="232">
        <v>16</v>
      </c>
      <c r="B22" s="1052"/>
      <c r="C22" s="1053"/>
      <c r="D22" s="1053"/>
      <c r="E22" s="1053"/>
      <c r="F22" s="1053"/>
      <c r="G22" s="1053"/>
      <c r="H22" s="1053"/>
      <c r="I22" s="1053"/>
      <c r="J22" s="1053"/>
      <c r="K22" s="1053"/>
      <c r="L22" s="1053"/>
      <c r="M22" s="1053"/>
      <c r="N22" s="1053"/>
      <c r="O22" s="1053"/>
      <c r="P22" s="1054"/>
      <c r="Q22" s="1055"/>
      <c r="R22" s="1056"/>
      <c r="S22" s="1056"/>
      <c r="T22" s="1056"/>
      <c r="U22" s="1056"/>
      <c r="V22" s="1056"/>
      <c r="W22" s="1056"/>
      <c r="X22" s="1056"/>
      <c r="Y22" s="1056"/>
      <c r="Z22" s="1056"/>
      <c r="AA22" s="1056"/>
      <c r="AB22" s="1056"/>
      <c r="AC22" s="1056"/>
      <c r="AD22" s="1056"/>
      <c r="AE22" s="1057"/>
      <c r="AF22" s="1058"/>
      <c r="AG22" s="1059"/>
      <c r="AH22" s="1059"/>
      <c r="AI22" s="1059"/>
      <c r="AJ22" s="1060"/>
      <c r="AK22" s="1048"/>
      <c r="AL22" s="1049"/>
      <c r="AM22" s="1049"/>
      <c r="AN22" s="1049"/>
      <c r="AO22" s="1049"/>
      <c r="AP22" s="1049"/>
      <c r="AQ22" s="1049"/>
      <c r="AR22" s="1049"/>
      <c r="AS22" s="1049"/>
      <c r="AT22" s="1049"/>
      <c r="AU22" s="1050"/>
      <c r="AV22" s="1050"/>
      <c r="AW22" s="1050"/>
      <c r="AX22" s="1050"/>
      <c r="AY22" s="1051"/>
      <c r="AZ22" s="998" t="s">
        <v>357</v>
      </c>
      <c r="BA22" s="998"/>
      <c r="BB22" s="998"/>
      <c r="BC22" s="998"/>
      <c r="BD22" s="999"/>
      <c r="BE22" s="224"/>
      <c r="BF22" s="224"/>
      <c r="BG22" s="224"/>
      <c r="BH22" s="224"/>
      <c r="BI22" s="224"/>
      <c r="BJ22" s="224"/>
      <c r="BK22" s="224"/>
      <c r="BL22" s="224"/>
      <c r="BM22" s="224"/>
      <c r="BN22" s="224"/>
      <c r="BO22" s="224"/>
      <c r="BP22" s="224"/>
      <c r="BQ22" s="233">
        <v>16</v>
      </c>
      <c r="BR22" s="234"/>
      <c r="BS22" s="978" t="s">
        <v>564</v>
      </c>
      <c r="BT22" s="979"/>
      <c r="BU22" s="979"/>
      <c r="BV22" s="979"/>
      <c r="BW22" s="979"/>
      <c r="BX22" s="979"/>
      <c r="BY22" s="979"/>
      <c r="BZ22" s="979"/>
      <c r="CA22" s="979"/>
      <c r="CB22" s="979"/>
      <c r="CC22" s="979"/>
      <c r="CD22" s="979"/>
      <c r="CE22" s="979"/>
      <c r="CF22" s="979"/>
      <c r="CG22" s="980"/>
      <c r="CH22" s="953">
        <v>-2E-3</v>
      </c>
      <c r="CI22" s="954"/>
      <c r="CJ22" s="954"/>
      <c r="CK22" s="954"/>
      <c r="CL22" s="955"/>
      <c r="CM22" s="953">
        <v>43.667000000000002</v>
      </c>
      <c r="CN22" s="954"/>
      <c r="CO22" s="954"/>
      <c r="CP22" s="954"/>
      <c r="CQ22" s="955"/>
      <c r="CR22" s="953">
        <v>12.75</v>
      </c>
      <c r="CS22" s="954"/>
      <c r="CT22" s="954"/>
      <c r="CU22" s="954"/>
      <c r="CV22" s="955"/>
      <c r="CW22" s="953" t="s">
        <v>576</v>
      </c>
      <c r="CX22" s="954"/>
      <c r="CY22" s="954"/>
      <c r="CZ22" s="954"/>
      <c r="DA22" s="955"/>
      <c r="DB22" s="953" t="s">
        <v>576</v>
      </c>
      <c r="DC22" s="954"/>
      <c r="DD22" s="954"/>
      <c r="DE22" s="954"/>
      <c r="DF22" s="955"/>
      <c r="DG22" s="953" t="s">
        <v>576</v>
      </c>
      <c r="DH22" s="954"/>
      <c r="DI22" s="954"/>
      <c r="DJ22" s="954"/>
      <c r="DK22" s="955"/>
      <c r="DL22" s="953" t="s">
        <v>576</v>
      </c>
      <c r="DM22" s="954"/>
      <c r="DN22" s="954"/>
      <c r="DO22" s="954"/>
      <c r="DP22" s="955"/>
      <c r="DQ22" s="953" t="s">
        <v>493</v>
      </c>
      <c r="DR22" s="954"/>
      <c r="DS22" s="954"/>
      <c r="DT22" s="954"/>
      <c r="DU22" s="955"/>
      <c r="DV22" s="956"/>
      <c r="DW22" s="957"/>
      <c r="DX22" s="957"/>
      <c r="DY22" s="957"/>
      <c r="DZ22" s="958"/>
      <c r="EA22" s="225"/>
    </row>
    <row r="23" spans="1:131" s="226" customFormat="1" ht="26.25" customHeight="1" thickBot="1" x14ac:dyDescent="0.2">
      <c r="A23" s="235" t="s">
        <v>358</v>
      </c>
      <c r="B23" s="908" t="s">
        <v>359</v>
      </c>
      <c r="C23" s="909"/>
      <c r="D23" s="909"/>
      <c r="E23" s="909"/>
      <c r="F23" s="909"/>
      <c r="G23" s="909"/>
      <c r="H23" s="909"/>
      <c r="I23" s="909"/>
      <c r="J23" s="909"/>
      <c r="K23" s="909"/>
      <c r="L23" s="909"/>
      <c r="M23" s="909"/>
      <c r="N23" s="909"/>
      <c r="O23" s="909"/>
      <c r="P23" s="910"/>
      <c r="Q23" s="1039">
        <v>533781</v>
      </c>
      <c r="R23" s="1040"/>
      <c r="S23" s="1040"/>
      <c r="T23" s="1040"/>
      <c r="U23" s="1040"/>
      <c r="V23" s="1040">
        <v>520065</v>
      </c>
      <c r="W23" s="1040"/>
      <c r="X23" s="1040"/>
      <c r="Y23" s="1040"/>
      <c r="Z23" s="1040"/>
      <c r="AA23" s="1040">
        <v>13717</v>
      </c>
      <c r="AB23" s="1040"/>
      <c r="AC23" s="1040"/>
      <c r="AD23" s="1040"/>
      <c r="AE23" s="1041"/>
      <c r="AF23" s="1042">
        <v>5872</v>
      </c>
      <c r="AG23" s="1040"/>
      <c r="AH23" s="1040"/>
      <c r="AI23" s="1040"/>
      <c r="AJ23" s="1043"/>
      <c r="AK23" s="1044"/>
      <c r="AL23" s="1045"/>
      <c r="AM23" s="1045"/>
      <c r="AN23" s="1045"/>
      <c r="AO23" s="1045"/>
      <c r="AP23" s="1040">
        <v>1024364</v>
      </c>
      <c r="AQ23" s="1040"/>
      <c r="AR23" s="1040"/>
      <c r="AS23" s="1040"/>
      <c r="AT23" s="1040"/>
      <c r="AU23" s="1046"/>
      <c r="AV23" s="1046"/>
      <c r="AW23" s="1046"/>
      <c r="AX23" s="1046"/>
      <c r="AY23" s="1047"/>
      <c r="AZ23" s="1036" t="s">
        <v>352</v>
      </c>
      <c r="BA23" s="1037"/>
      <c r="BB23" s="1037"/>
      <c r="BC23" s="1037"/>
      <c r="BD23" s="1038"/>
      <c r="BE23" s="224"/>
      <c r="BF23" s="224"/>
      <c r="BG23" s="224"/>
      <c r="BH23" s="224"/>
      <c r="BI23" s="224"/>
      <c r="BJ23" s="224"/>
      <c r="BK23" s="224"/>
      <c r="BL23" s="224"/>
      <c r="BM23" s="224"/>
      <c r="BN23" s="224"/>
      <c r="BO23" s="224"/>
      <c r="BP23" s="224"/>
      <c r="BQ23" s="233">
        <v>17</v>
      </c>
      <c r="BR23" s="234"/>
      <c r="BS23" s="978" t="s">
        <v>565</v>
      </c>
      <c r="BT23" s="979"/>
      <c r="BU23" s="979"/>
      <c r="BV23" s="979"/>
      <c r="BW23" s="979"/>
      <c r="BX23" s="979"/>
      <c r="BY23" s="979"/>
      <c r="BZ23" s="979"/>
      <c r="CA23" s="979"/>
      <c r="CB23" s="979"/>
      <c r="CC23" s="979"/>
      <c r="CD23" s="979"/>
      <c r="CE23" s="979"/>
      <c r="CF23" s="979"/>
      <c r="CG23" s="980"/>
      <c r="CH23" s="953">
        <v>17.555</v>
      </c>
      <c r="CI23" s="954"/>
      <c r="CJ23" s="954"/>
      <c r="CK23" s="954"/>
      <c r="CL23" s="955"/>
      <c r="CM23" s="953">
        <v>478.61799999999999</v>
      </c>
      <c r="CN23" s="954"/>
      <c r="CO23" s="954"/>
      <c r="CP23" s="954"/>
      <c r="CQ23" s="955"/>
      <c r="CR23" s="953">
        <v>150</v>
      </c>
      <c r="CS23" s="954"/>
      <c r="CT23" s="954"/>
      <c r="CU23" s="954"/>
      <c r="CV23" s="955"/>
      <c r="CW23" s="953" t="s">
        <v>576</v>
      </c>
      <c r="CX23" s="954"/>
      <c r="CY23" s="954"/>
      <c r="CZ23" s="954"/>
      <c r="DA23" s="955"/>
      <c r="DB23" s="953" t="s">
        <v>576</v>
      </c>
      <c r="DC23" s="954"/>
      <c r="DD23" s="954"/>
      <c r="DE23" s="954"/>
      <c r="DF23" s="955"/>
      <c r="DG23" s="1034" t="s">
        <v>576</v>
      </c>
      <c r="DH23" s="954"/>
      <c r="DI23" s="954"/>
      <c r="DJ23" s="954"/>
      <c r="DK23" s="955"/>
      <c r="DL23" s="953" t="s">
        <v>576</v>
      </c>
      <c r="DM23" s="954"/>
      <c r="DN23" s="954"/>
      <c r="DO23" s="954"/>
      <c r="DP23" s="955"/>
      <c r="DQ23" s="953" t="s">
        <v>493</v>
      </c>
      <c r="DR23" s="954"/>
      <c r="DS23" s="954"/>
      <c r="DT23" s="954"/>
      <c r="DU23" s="955"/>
      <c r="DV23" s="956"/>
      <c r="DW23" s="957"/>
      <c r="DX23" s="957"/>
      <c r="DY23" s="957"/>
      <c r="DZ23" s="958"/>
      <c r="EA23" s="225"/>
    </row>
    <row r="24" spans="1:131" s="226" customFormat="1" ht="26.25" customHeight="1" x14ac:dyDescent="0.15">
      <c r="A24" s="1035" t="s">
        <v>360</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223"/>
      <c r="BA24" s="223"/>
      <c r="BB24" s="223"/>
      <c r="BC24" s="223"/>
      <c r="BD24" s="223"/>
      <c r="BE24" s="224"/>
      <c r="BF24" s="224"/>
      <c r="BG24" s="224"/>
      <c r="BH24" s="224"/>
      <c r="BI24" s="224"/>
      <c r="BJ24" s="224"/>
      <c r="BK24" s="224"/>
      <c r="BL24" s="224"/>
      <c r="BM24" s="224"/>
      <c r="BN24" s="224"/>
      <c r="BO24" s="224"/>
      <c r="BP24" s="224"/>
      <c r="BQ24" s="233">
        <v>18</v>
      </c>
      <c r="BR24" s="234"/>
      <c r="BS24" s="978" t="s">
        <v>566</v>
      </c>
      <c r="BT24" s="979"/>
      <c r="BU24" s="979"/>
      <c r="BV24" s="979"/>
      <c r="BW24" s="979"/>
      <c r="BX24" s="979"/>
      <c r="BY24" s="979"/>
      <c r="BZ24" s="979"/>
      <c r="CA24" s="979"/>
      <c r="CB24" s="979"/>
      <c r="CC24" s="979"/>
      <c r="CD24" s="979"/>
      <c r="CE24" s="979"/>
      <c r="CF24" s="979"/>
      <c r="CG24" s="980"/>
      <c r="CH24" s="953">
        <v>0.85599999999999998</v>
      </c>
      <c r="CI24" s="954"/>
      <c r="CJ24" s="954"/>
      <c r="CK24" s="954"/>
      <c r="CL24" s="955"/>
      <c r="CM24" s="953">
        <v>38.414999999999999</v>
      </c>
      <c r="CN24" s="954"/>
      <c r="CO24" s="954"/>
      <c r="CP24" s="954"/>
      <c r="CQ24" s="955"/>
      <c r="CR24" s="953">
        <v>10</v>
      </c>
      <c r="CS24" s="954"/>
      <c r="CT24" s="954"/>
      <c r="CU24" s="954"/>
      <c r="CV24" s="955"/>
      <c r="CW24" s="953">
        <v>4.8620000000000001</v>
      </c>
      <c r="CX24" s="954"/>
      <c r="CY24" s="954"/>
      <c r="CZ24" s="954"/>
      <c r="DA24" s="955"/>
      <c r="DB24" s="953" t="s">
        <v>576</v>
      </c>
      <c r="DC24" s="954"/>
      <c r="DD24" s="954"/>
      <c r="DE24" s="954"/>
      <c r="DF24" s="955"/>
      <c r="DG24" s="953" t="s">
        <v>576</v>
      </c>
      <c r="DH24" s="954"/>
      <c r="DI24" s="954"/>
      <c r="DJ24" s="954"/>
      <c r="DK24" s="955"/>
      <c r="DL24" s="953" t="s">
        <v>576</v>
      </c>
      <c r="DM24" s="954"/>
      <c r="DN24" s="954"/>
      <c r="DO24" s="954"/>
      <c r="DP24" s="955"/>
      <c r="DQ24" s="953" t="s">
        <v>493</v>
      </c>
      <c r="DR24" s="954"/>
      <c r="DS24" s="954"/>
      <c r="DT24" s="954"/>
      <c r="DU24" s="955"/>
      <c r="DV24" s="956"/>
      <c r="DW24" s="957"/>
      <c r="DX24" s="957"/>
      <c r="DY24" s="957"/>
      <c r="DZ24" s="958"/>
      <c r="EA24" s="225"/>
    </row>
    <row r="25" spans="1:131" s="218" customFormat="1" ht="26.25" customHeight="1" thickBot="1" x14ac:dyDescent="0.2">
      <c r="A25" s="1033" t="s">
        <v>361</v>
      </c>
      <c r="B25" s="1033"/>
      <c r="C25" s="1033"/>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c r="AO25" s="1033"/>
      <c r="AP25" s="1033"/>
      <c r="AQ25" s="1033"/>
      <c r="AR25" s="1033"/>
      <c r="AS25" s="1033"/>
      <c r="AT25" s="1033"/>
      <c r="AU25" s="1033"/>
      <c r="AV25" s="1033"/>
      <c r="AW25" s="1033"/>
      <c r="AX25" s="1033"/>
      <c r="AY25" s="1033"/>
      <c r="AZ25" s="1033"/>
      <c r="BA25" s="1033"/>
      <c r="BB25" s="1033"/>
      <c r="BC25" s="1033"/>
      <c r="BD25" s="1033"/>
      <c r="BE25" s="1033"/>
      <c r="BF25" s="1033"/>
      <c r="BG25" s="1033"/>
      <c r="BH25" s="1033"/>
      <c r="BI25" s="1033"/>
      <c r="BJ25" s="223"/>
      <c r="BK25" s="223"/>
      <c r="BL25" s="223"/>
      <c r="BM25" s="223"/>
      <c r="BN25" s="223"/>
      <c r="BO25" s="236"/>
      <c r="BP25" s="236"/>
      <c r="BQ25" s="233">
        <v>19</v>
      </c>
      <c r="BR25" s="234"/>
      <c r="BS25" s="978" t="s">
        <v>567</v>
      </c>
      <c r="BT25" s="979"/>
      <c r="BU25" s="979"/>
      <c r="BV25" s="979"/>
      <c r="BW25" s="979"/>
      <c r="BX25" s="979"/>
      <c r="BY25" s="979"/>
      <c r="BZ25" s="979"/>
      <c r="CA25" s="979"/>
      <c r="CB25" s="979"/>
      <c r="CC25" s="979"/>
      <c r="CD25" s="979"/>
      <c r="CE25" s="979"/>
      <c r="CF25" s="979"/>
      <c r="CG25" s="980"/>
      <c r="CH25" s="953">
        <v>-5.0000000000000001E-3</v>
      </c>
      <c r="CI25" s="954"/>
      <c r="CJ25" s="954"/>
      <c r="CK25" s="954"/>
      <c r="CL25" s="955"/>
      <c r="CM25" s="953">
        <v>327.05799999999999</v>
      </c>
      <c r="CN25" s="954"/>
      <c r="CO25" s="954"/>
      <c r="CP25" s="954"/>
      <c r="CQ25" s="955"/>
      <c r="CR25" s="953">
        <v>320.5</v>
      </c>
      <c r="CS25" s="954"/>
      <c r="CT25" s="954"/>
      <c r="CU25" s="954"/>
      <c r="CV25" s="955"/>
      <c r="CW25" s="953" t="s">
        <v>576</v>
      </c>
      <c r="CX25" s="954"/>
      <c r="CY25" s="954"/>
      <c r="CZ25" s="954"/>
      <c r="DA25" s="955"/>
      <c r="DB25" s="953" t="s">
        <v>576</v>
      </c>
      <c r="DC25" s="954"/>
      <c r="DD25" s="954"/>
      <c r="DE25" s="954"/>
      <c r="DF25" s="955"/>
      <c r="DG25" s="953" t="s">
        <v>576</v>
      </c>
      <c r="DH25" s="954"/>
      <c r="DI25" s="954"/>
      <c r="DJ25" s="954"/>
      <c r="DK25" s="955"/>
      <c r="DL25" s="953" t="s">
        <v>576</v>
      </c>
      <c r="DM25" s="954"/>
      <c r="DN25" s="954"/>
      <c r="DO25" s="954"/>
      <c r="DP25" s="955"/>
      <c r="DQ25" s="953" t="s">
        <v>493</v>
      </c>
      <c r="DR25" s="954"/>
      <c r="DS25" s="954"/>
      <c r="DT25" s="954"/>
      <c r="DU25" s="955"/>
      <c r="DV25" s="956"/>
      <c r="DW25" s="957"/>
      <c r="DX25" s="957"/>
      <c r="DY25" s="957"/>
      <c r="DZ25" s="958"/>
      <c r="EA25" s="217"/>
    </row>
    <row r="26" spans="1:131" s="218" customFormat="1" ht="26.25" customHeight="1" x14ac:dyDescent="0.15">
      <c r="A26" s="959" t="s">
        <v>324</v>
      </c>
      <c r="B26" s="960"/>
      <c r="C26" s="960"/>
      <c r="D26" s="960"/>
      <c r="E26" s="960"/>
      <c r="F26" s="960"/>
      <c r="G26" s="960"/>
      <c r="H26" s="960"/>
      <c r="I26" s="960"/>
      <c r="J26" s="960"/>
      <c r="K26" s="960"/>
      <c r="L26" s="960"/>
      <c r="M26" s="960"/>
      <c r="N26" s="960"/>
      <c r="O26" s="960"/>
      <c r="P26" s="961"/>
      <c r="Q26" s="965" t="s">
        <v>362</v>
      </c>
      <c r="R26" s="966"/>
      <c r="S26" s="966"/>
      <c r="T26" s="966"/>
      <c r="U26" s="967"/>
      <c r="V26" s="965" t="s">
        <v>363</v>
      </c>
      <c r="W26" s="966"/>
      <c r="X26" s="966"/>
      <c r="Y26" s="966"/>
      <c r="Z26" s="967"/>
      <c r="AA26" s="965" t="s">
        <v>364</v>
      </c>
      <c r="AB26" s="966"/>
      <c r="AC26" s="966"/>
      <c r="AD26" s="966"/>
      <c r="AE26" s="966"/>
      <c r="AF26" s="1029" t="s">
        <v>365</v>
      </c>
      <c r="AG26" s="972"/>
      <c r="AH26" s="972"/>
      <c r="AI26" s="972"/>
      <c r="AJ26" s="1030"/>
      <c r="AK26" s="966" t="s">
        <v>366</v>
      </c>
      <c r="AL26" s="966"/>
      <c r="AM26" s="966"/>
      <c r="AN26" s="966"/>
      <c r="AO26" s="967"/>
      <c r="AP26" s="965" t="s">
        <v>367</v>
      </c>
      <c r="AQ26" s="966"/>
      <c r="AR26" s="966"/>
      <c r="AS26" s="966"/>
      <c r="AT26" s="967"/>
      <c r="AU26" s="965" t="s">
        <v>368</v>
      </c>
      <c r="AV26" s="966"/>
      <c r="AW26" s="966"/>
      <c r="AX26" s="966"/>
      <c r="AY26" s="967"/>
      <c r="AZ26" s="965" t="s">
        <v>369</v>
      </c>
      <c r="BA26" s="966"/>
      <c r="BB26" s="966"/>
      <c r="BC26" s="966"/>
      <c r="BD26" s="967"/>
      <c r="BE26" s="965" t="s">
        <v>331</v>
      </c>
      <c r="BF26" s="966"/>
      <c r="BG26" s="966"/>
      <c r="BH26" s="966"/>
      <c r="BI26" s="981"/>
      <c r="BJ26" s="223"/>
      <c r="BK26" s="223"/>
      <c r="BL26" s="223"/>
      <c r="BM26" s="223"/>
      <c r="BN26" s="223"/>
      <c r="BO26" s="236"/>
      <c r="BP26" s="236"/>
      <c r="BQ26" s="233">
        <v>20</v>
      </c>
      <c r="BR26" s="234"/>
      <c r="BS26" s="978" t="s">
        <v>568</v>
      </c>
      <c r="BT26" s="979"/>
      <c r="BU26" s="979"/>
      <c r="BV26" s="979"/>
      <c r="BW26" s="979"/>
      <c r="BX26" s="979"/>
      <c r="BY26" s="979"/>
      <c r="BZ26" s="979"/>
      <c r="CA26" s="979"/>
      <c r="CB26" s="979"/>
      <c r="CC26" s="979"/>
      <c r="CD26" s="979"/>
      <c r="CE26" s="979"/>
      <c r="CF26" s="979"/>
      <c r="CG26" s="980"/>
      <c r="CH26" s="953">
        <v>-1.0740000000000001</v>
      </c>
      <c r="CI26" s="954"/>
      <c r="CJ26" s="954"/>
      <c r="CK26" s="954"/>
      <c r="CL26" s="955"/>
      <c r="CM26" s="953">
        <v>914.67700000000002</v>
      </c>
      <c r="CN26" s="954"/>
      <c r="CO26" s="954"/>
      <c r="CP26" s="954"/>
      <c r="CQ26" s="955"/>
      <c r="CR26" s="953">
        <v>709</v>
      </c>
      <c r="CS26" s="954"/>
      <c r="CT26" s="954"/>
      <c r="CU26" s="954"/>
      <c r="CV26" s="955"/>
      <c r="CW26" s="953" t="s">
        <v>576</v>
      </c>
      <c r="CX26" s="954"/>
      <c r="CY26" s="954"/>
      <c r="CZ26" s="954"/>
      <c r="DA26" s="955"/>
      <c r="DB26" s="953" t="s">
        <v>576</v>
      </c>
      <c r="DC26" s="954"/>
      <c r="DD26" s="954"/>
      <c r="DE26" s="954"/>
      <c r="DF26" s="955"/>
      <c r="DG26" s="953" t="s">
        <v>576</v>
      </c>
      <c r="DH26" s="954"/>
      <c r="DI26" s="954"/>
      <c r="DJ26" s="954"/>
      <c r="DK26" s="955"/>
      <c r="DL26" s="953" t="s">
        <v>576</v>
      </c>
      <c r="DM26" s="954"/>
      <c r="DN26" s="954"/>
      <c r="DO26" s="954"/>
      <c r="DP26" s="955"/>
      <c r="DQ26" s="953" t="s">
        <v>493</v>
      </c>
      <c r="DR26" s="954"/>
      <c r="DS26" s="954"/>
      <c r="DT26" s="954"/>
      <c r="DU26" s="955"/>
      <c r="DV26" s="956"/>
      <c r="DW26" s="957"/>
      <c r="DX26" s="957"/>
      <c r="DY26" s="957"/>
      <c r="DZ26" s="958"/>
      <c r="EA26" s="217"/>
    </row>
    <row r="27" spans="1:131" s="218" customFormat="1" ht="26.25" customHeight="1" thickBot="1" x14ac:dyDescent="0.2">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31"/>
      <c r="AG27" s="975"/>
      <c r="AH27" s="975"/>
      <c r="AI27" s="975"/>
      <c r="AJ27" s="1032"/>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21</v>
      </c>
      <c r="BR27" s="234"/>
      <c r="BS27" s="978" t="s">
        <v>569</v>
      </c>
      <c r="BT27" s="979"/>
      <c r="BU27" s="979"/>
      <c r="BV27" s="979"/>
      <c r="BW27" s="979"/>
      <c r="BX27" s="979"/>
      <c r="BY27" s="979"/>
      <c r="BZ27" s="979"/>
      <c r="CA27" s="979"/>
      <c r="CB27" s="979"/>
      <c r="CC27" s="979"/>
      <c r="CD27" s="979"/>
      <c r="CE27" s="979"/>
      <c r="CF27" s="979"/>
      <c r="CG27" s="980"/>
      <c r="CH27" s="953">
        <v>-2.7679999999999998</v>
      </c>
      <c r="CI27" s="954"/>
      <c r="CJ27" s="954"/>
      <c r="CK27" s="954"/>
      <c r="CL27" s="955"/>
      <c r="CM27" s="953">
        <v>121.46899999999999</v>
      </c>
      <c r="CN27" s="954"/>
      <c r="CO27" s="954"/>
      <c r="CP27" s="954"/>
      <c r="CQ27" s="955"/>
      <c r="CR27" s="953">
        <v>5</v>
      </c>
      <c r="CS27" s="954"/>
      <c r="CT27" s="954"/>
      <c r="CU27" s="954"/>
      <c r="CV27" s="955"/>
      <c r="CW27" s="953">
        <v>11.757</v>
      </c>
      <c r="CX27" s="954"/>
      <c r="CY27" s="954"/>
      <c r="CZ27" s="954"/>
      <c r="DA27" s="955"/>
      <c r="DB27" s="953" t="s">
        <v>576</v>
      </c>
      <c r="DC27" s="954"/>
      <c r="DD27" s="954"/>
      <c r="DE27" s="954"/>
      <c r="DF27" s="955"/>
      <c r="DG27" s="953" t="s">
        <v>576</v>
      </c>
      <c r="DH27" s="954"/>
      <c r="DI27" s="954"/>
      <c r="DJ27" s="954"/>
      <c r="DK27" s="955"/>
      <c r="DL27" s="953" t="s">
        <v>576</v>
      </c>
      <c r="DM27" s="954"/>
      <c r="DN27" s="954"/>
      <c r="DO27" s="954"/>
      <c r="DP27" s="955"/>
      <c r="DQ27" s="953" t="s">
        <v>493</v>
      </c>
      <c r="DR27" s="954"/>
      <c r="DS27" s="954"/>
      <c r="DT27" s="954"/>
      <c r="DU27" s="955"/>
      <c r="DV27" s="956"/>
      <c r="DW27" s="957"/>
      <c r="DX27" s="957"/>
      <c r="DY27" s="957"/>
      <c r="DZ27" s="958"/>
      <c r="EA27" s="217"/>
    </row>
    <row r="28" spans="1:131" s="218" customFormat="1" ht="26.25" customHeight="1" thickTop="1" x14ac:dyDescent="0.15">
      <c r="A28" s="237">
        <v>1</v>
      </c>
      <c r="B28" s="1020" t="s">
        <v>370</v>
      </c>
      <c r="C28" s="1021"/>
      <c r="D28" s="1021"/>
      <c r="E28" s="1021"/>
      <c r="F28" s="1021"/>
      <c r="G28" s="1021"/>
      <c r="H28" s="1021"/>
      <c r="I28" s="1021"/>
      <c r="J28" s="1021"/>
      <c r="K28" s="1021"/>
      <c r="L28" s="1021"/>
      <c r="M28" s="1021"/>
      <c r="N28" s="1021"/>
      <c r="O28" s="1021"/>
      <c r="P28" s="1022"/>
      <c r="Q28" s="1023">
        <v>13696</v>
      </c>
      <c r="R28" s="1024"/>
      <c r="S28" s="1024"/>
      <c r="T28" s="1024"/>
      <c r="U28" s="1024"/>
      <c r="V28" s="1024">
        <v>13213</v>
      </c>
      <c r="W28" s="1024"/>
      <c r="X28" s="1024"/>
      <c r="Y28" s="1024"/>
      <c r="Z28" s="1024"/>
      <c r="AA28" s="1024">
        <v>483</v>
      </c>
      <c r="AB28" s="1024"/>
      <c r="AC28" s="1024"/>
      <c r="AD28" s="1024"/>
      <c r="AE28" s="1025"/>
      <c r="AF28" s="1026">
        <v>483</v>
      </c>
      <c r="AG28" s="1024"/>
      <c r="AH28" s="1024"/>
      <c r="AI28" s="1024"/>
      <c r="AJ28" s="1027"/>
      <c r="AK28" s="1028" t="s">
        <v>585</v>
      </c>
      <c r="AL28" s="1016"/>
      <c r="AM28" s="1016"/>
      <c r="AN28" s="1016"/>
      <c r="AO28" s="1016"/>
      <c r="AP28" s="1016" t="s">
        <v>588</v>
      </c>
      <c r="AQ28" s="1016"/>
      <c r="AR28" s="1016"/>
      <c r="AS28" s="1016"/>
      <c r="AT28" s="1016"/>
      <c r="AU28" s="1016" t="s">
        <v>586</v>
      </c>
      <c r="AV28" s="1016"/>
      <c r="AW28" s="1016"/>
      <c r="AX28" s="1016"/>
      <c r="AY28" s="1016"/>
      <c r="AZ28" s="1017" t="s">
        <v>586</v>
      </c>
      <c r="BA28" s="1017"/>
      <c r="BB28" s="1017"/>
      <c r="BC28" s="1017"/>
      <c r="BD28" s="1017"/>
      <c r="BE28" s="1018"/>
      <c r="BF28" s="1018"/>
      <c r="BG28" s="1018"/>
      <c r="BH28" s="1018"/>
      <c r="BI28" s="1019"/>
      <c r="BJ28" s="223"/>
      <c r="BK28" s="223"/>
      <c r="BL28" s="223"/>
      <c r="BM28" s="223"/>
      <c r="BN28" s="223"/>
      <c r="BO28" s="236"/>
      <c r="BP28" s="236"/>
      <c r="BQ28" s="233">
        <v>22</v>
      </c>
      <c r="BR28" s="234"/>
      <c r="BS28" s="978" t="s">
        <v>570</v>
      </c>
      <c r="BT28" s="979"/>
      <c r="BU28" s="979"/>
      <c r="BV28" s="979"/>
      <c r="BW28" s="979"/>
      <c r="BX28" s="979"/>
      <c r="BY28" s="979"/>
      <c r="BZ28" s="979"/>
      <c r="CA28" s="979"/>
      <c r="CB28" s="979"/>
      <c r="CC28" s="979"/>
      <c r="CD28" s="979"/>
      <c r="CE28" s="979"/>
      <c r="CF28" s="979"/>
      <c r="CG28" s="980"/>
      <c r="CH28" s="953">
        <v>0.14499999999999999</v>
      </c>
      <c r="CI28" s="954"/>
      <c r="CJ28" s="954"/>
      <c r="CK28" s="954"/>
      <c r="CL28" s="955"/>
      <c r="CM28" s="953">
        <v>34.325000000000003</v>
      </c>
      <c r="CN28" s="954"/>
      <c r="CO28" s="954"/>
      <c r="CP28" s="954"/>
      <c r="CQ28" s="955"/>
      <c r="CR28" s="953">
        <v>30</v>
      </c>
      <c r="CS28" s="954"/>
      <c r="CT28" s="954"/>
      <c r="CU28" s="954"/>
      <c r="CV28" s="955"/>
      <c r="CW28" s="953">
        <v>63.533000000000001</v>
      </c>
      <c r="CX28" s="954"/>
      <c r="CY28" s="954"/>
      <c r="CZ28" s="954"/>
      <c r="DA28" s="955"/>
      <c r="DB28" s="953" t="s">
        <v>576</v>
      </c>
      <c r="DC28" s="954"/>
      <c r="DD28" s="954"/>
      <c r="DE28" s="954"/>
      <c r="DF28" s="955"/>
      <c r="DG28" s="953" t="s">
        <v>576</v>
      </c>
      <c r="DH28" s="954"/>
      <c r="DI28" s="954"/>
      <c r="DJ28" s="954"/>
      <c r="DK28" s="955"/>
      <c r="DL28" s="953" t="s">
        <v>576</v>
      </c>
      <c r="DM28" s="954"/>
      <c r="DN28" s="954"/>
      <c r="DO28" s="954"/>
      <c r="DP28" s="955"/>
      <c r="DQ28" s="953" t="s">
        <v>493</v>
      </c>
      <c r="DR28" s="954"/>
      <c r="DS28" s="954"/>
      <c r="DT28" s="954"/>
      <c r="DU28" s="955"/>
      <c r="DV28" s="956"/>
      <c r="DW28" s="957"/>
      <c r="DX28" s="957"/>
      <c r="DY28" s="957"/>
      <c r="DZ28" s="958"/>
      <c r="EA28" s="217"/>
    </row>
    <row r="29" spans="1:131" s="218" customFormat="1" ht="26.25" customHeight="1" x14ac:dyDescent="0.15">
      <c r="A29" s="237">
        <v>2</v>
      </c>
      <c r="B29" s="1007" t="s">
        <v>371</v>
      </c>
      <c r="C29" s="1008"/>
      <c r="D29" s="1008"/>
      <c r="E29" s="1008"/>
      <c r="F29" s="1008"/>
      <c r="G29" s="1008"/>
      <c r="H29" s="1008"/>
      <c r="I29" s="1008"/>
      <c r="J29" s="1008"/>
      <c r="K29" s="1008"/>
      <c r="L29" s="1008"/>
      <c r="M29" s="1008"/>
      <c r="N29" s="1008"/>
      <c r="O29" s="1008"/>
      <c r="P29" s="1009"/>
      <c r="Q29" s="1014">
        <v>2256</v>
      </c>
      <c r="R29" s="1011"/>
      <c r="S29" s="1011"/>
      <c r="T29" s="1011"/>
      <c r="U29" s="1011"/>
      <c r="V29" s="1011">
        <v>2158</v>
      </c>
      <c r="W29" s="1011"/>
      <c r="X29" s="1011"/>
      <c r="Y29" s="1011"/>
      <c r="Z29" s="1011"/>
      <c r="AA29" s="1011">
        <v>98</v>
      </c>
      <c r="AB29" s="1011"/>
      <c r="AC29" s="1011"/>
      <c r="AD29" s="1011"/>
      <c r="AE29" s="1015"/>
      <c r="AF29" s="1010">
        <v>101</v>
      </c>
      <c r="AG29" s="1011"/>
      <c r="AH29" s="1011"/>
      <c r="AI29" s="1011"/>
      <c r="AJ29" s="1012"/>
      <c r="AK29" s="944">
        <v>845</v>
      </c>
      <c r="AL29" s="935"/>
      <c r="AM29" s="935"/>
      <c r="AN29" s="935"/>
      <c r="AO29" s="935"/>
      <c r="AP29" s="935">
        <v>4437</v>
      </c>
      <c r="AQ29" s="935"/>
      <c r="AR29" s="935"/>
      <c r="AS29" s="935"/>
      <c r="AT29" s="935"/>
      <c r="AU29" s="935">
        <v>4437</v>
      </c>
      <c r="AV29" s="935"/>
      <c r="AW29" s="935"/>
      <c r="AX29" s="935"/>
      <c r="AY29" s="935"/>
      <c r="AZ29" s="1013" t="s">
        <v>589</v>
      </c>
      <c r="BA29" s="1013"/>
      <c r="BB29" s="1013"/>
      <c r="BC29" s="1013"/>
      <c r="BD29" s="1013"/>
      <c r="BE29" s="1005" t="s">
        <v>372</v>
      </c>
      <c r="BF29" s="1005"/>
      <c r="BG29" s="1005"/>
      <c r="BH29" s="1005"/>
      <c r="BI29" s="1006"/>
      <c r="BJ29" s="223"/>
      <c r="BK29" s="223"/>
      <c r="BL29" s="223"/>
      <c r="BM29" s="223"/>
      <c r="BN29" s="223"/>
      <c r="BO29" s="236"/>
      <c r="BP29" s="236"/>
      <c r="BQ29" s="233">
        <v>23</v>
      </c>
      <c r="BR29" s="234" t="s">
        <v>583</v>
      </c>
      <c r="BS29" s="978" t="s">
        <v>571</v>
      </c>
      <c r="BT29" s="979"/>
      <c r="BU29" s="979"/>
      <c r="BV29" s="979"/>
      <c r="BW29" s="979"/>
      <c r="BX29" s="979"/>
      <c r="BY29" s="979"/>
      <c r="BZ29" s="979"/>
      <c r="CA29" s="979"/>
      <c r="CB29" s="979"/>
      <c r="CC29" s="979"/>
      <c r="CD29" s="979"/>
      <c r="CE29" s="979"/>
      <c r="CF29" s="979"/>
      <c r="CG29" s="980"/>
      <c r="CH29" s="953">
        <v>44.417000000000002</v>
      </c>
      <c r="CI29" s="954"/>
      <c r="CJ29" s="954"/>
      <c r="CK29" s="954"/>
      <c r="CL29" s="955"/>
      <c r="CM29" s="953">
        <v>51526.671000000002</v>
      </c>
      <c r="CN29" s="954"/>
      <c r="CO29" s="954"/>
      <c r="CP29" s="954"/>
      <c r="CQ29" s="955"/>
      <c r="CR29" s="953">
        <v>59296.650999999998</v>
      </c>
      <c r="CS29" s="954"/>
      <c r="CT29" s="954"/>
      <c r="CU29" s="954"/>
      <c r="CV29" s="955"/>
      <c r="CW29" s="953">
        <v>4715.1310000000003</v>
      </c>
      <c r="CX29" s="954"/>
      <c r="CY29" s="954"/>
      <c r="CZ29" s="954"/>
      <c r="DA29" s="955"/>
      <c r="DB29" s="953">
        <v>4516.2</v>
      </c>
      <c r="DC29" s="954"/>
      <c r="DD29" s="954"/>
      <c r="DE29" s="954"/>
      <c r="DF29" s="955"/>
      <c r="DG29" s="953" t="s">
        <v>576</v>
      </c>
      <c r="DH29" s="954"/>
      <c r="DI29" s="954"/>
      <c r="DJ29" s="954"/>
      <c r="DK29" s="955"/>
      <c r="DL29" s="953" t="s">
        <v>576</v>
      </c>
      <c r="DM29" s="954"/>
      <c r="DN29" s="954"/>
      <c r="DO29" s="954"/>
      <c r="DP29" s="955"/>
      <c r="DQ29" s="953" t="s">
        <v>493</v>
      </c>
      <c r="DR29" s="954"/>
      <c r="DS29" s="954"/>
      <c r="DT29" s="954"/>
      <c r="DU29" s="955"/>
      <c r="DV29" s="956"/>
      <c r="DW29" s="957"/>
      <c r="DX29" s="957"/>
      <c r="DY29" s="957"/>
      <c r="DZ29" s="958"/>
      <c r="EA29" s="217"/>
    </row>
    <row r="30" spans="1:131" s="218" customFormat="1" ht="26.25" customHeight="1" x14ac:dyDescent="0.15">
      <c r="A30" s="237">
        <v>3</v>
      </c>
      <c r="B30" s="1007" t="s">
        <v>373</v>
      </c>
      <c r="C30" s="1008"/>
      <c r="D30" s="1008"/>
      <c r="E30" s="1008"/>
      <c r="F30" s="1008"/>
      <c r="G30" s="1008"/>
      <c r="H30" s="1008"/>
      <c r="I30" s="1008"/>
      <c r="J30" s="1008"/>
      <c r="K30" s="1008"/>
      <c r="L30" s="1008"/>
      <c r="M30" s="1008"/>
      <c r="N30" s="1008"/>
      <c r="O30" s="1008"/>
      <c r="P30" s="1009"/>
      <c r="Q30" s="1014">
        <v>970</v>
      </c>
      <c r="R30" s="1011"/>
      <c r="S30" s="1011"/>
      <c r="T30" s="1011"/>
      <c r="U30" s="1011"/>
      <c r="V30" s="1011">
        <v>828</v>
      </c>
      <c r="W30" s="1011"/>
      <c r="X30" s="1011"/>
      <c r="Y30" s="1011"/>
      <c r="Z30" s="1011"/>
      <c r="AA30" s="1011">
        <v>142</v>
      </c>
      <c r="AB30" s="1011"/>
      <c r="AC30" s="1011"/>
      <c r="AD30" s="1011"/>
      <c r="AE30" s="1015"/>
      <c r="AF30" s="1010">
        <v>3103</v>
      </c>
      <c r="AG30" s="1011"/>
      <c r="AH30" s="1011"/>
      <c r="AI30" s="1011"/>
      <c r="AJ30" s="1012"/>
      <c r="AK30" s="944" t="s">
        <v>586</v>
      </c>
      <c r="AL30" s="935"/>
      <c r="AM30" s="935"/>
      <c r="AN30" s="935"/>
      <c r="AO30" s="935"/>
      <c r="AP30" s="935" t="s">
        <v>586</v>
      </c>
      <c r="AQ30" s="935"/>
      <c r="AR30" s="935"/>
      <c r="AS30" s="935"/>
      <c r="AT30" s="935"/>
      <c r="AU30" s="935" t="s">
        <v>586</v>
      </c>
      <c r="AV30" s="935"/>
      <c r="AW30" s="935"/>
      <c r="AX30" s="935"/>
      <c r="AY30" s="935"/>
      <c r="AZ30" s="1013" t="s">
        <v>588</v>
      </c>
      <c r="BA30" s="1013"/>
      <c r="BB30" s="1013"/>
      <c r="BC30" s="1013"/>
      <c r="BD30" s="1013"/>
      <c r="BE30" s="1005" t="s">
        <v>374</v>
      </c>
      <c r="BF30" s="1005"/>
      <c r="BG30" s="1005"/>
      <c r="BH30" s="1005"/>
      <c r="BI30" s="1006"/>
      <c r="BJ30" s="223"/>
      <c r="BK30" s="223"/>
      <c r="BL30" s="223"/>
      <c r="BM30" s="223"/>
      <c r="BN30" s="223"/>
      <c r="BO30" s="236"/>
      <c r="BP30" s="236"/>
      <c r="BQ30" s="233">
        <v>24</v>
      </c>
      <c r="BR30" s="234"/>
      <c r="BS30" s="978"/>
      <c r="BT30" s="979"/>
      <c r="BU30" s="979"/>
      <c r="BV30" s="979"/>
      <c r="BW30" s="979"/>
      <c r="BX30" s="979"/>
      <c r="BY30" s="979"/>
      <c r="BZ30" s="979"/>
      <c r="CA30" s="979"/>
      <c r="CB30" s="979"/>
      <c r="CC30" s="979"/>
      <c r="CD30" s="979"/>
      <c r="CE30" s="979"/>
      <c r="CF30" s="979"/>
      <c r="CG30" s="980"/>
      <c r="CH30" s="953"/>
      <c r="CI30" s="954"/>
      <c r="CJ30" s="954"/>
      <c r="CK30" s="954"/>
      <c r="CL30" s="955"/>
      <c r="CM30" s="953"/>
      <c r="CN30" s="954"/>
      <c r="CO30" s="954"/>
      <c r="CP30" s="954"/>
      <c r="CQ30" s="955"/>
      <c r="CR30" s="953"/>
      <c r="CS30" s="954"/>
      <c r="CT30" s="954"/>
      <c r="CU30" s="954"/>
      <c r="CV30" s="955"/>
      <c r="CW30" s="953"/>
      <c r="CX30" s="954"/>
      <c r="CY30" s="954"/>
      <c r="CZ30" s="954"/>
      <c r="DA30" s="955"/>
      <c r="DB30" s="953"/>
      <c r="DC30" s="954"/>
      <c r="DD30" s="954"/>
      <c r="DE30" s="954"/>
      <c r="DF30" s="955"/>
      <c r="DG30" s="953"/>
      <c r="DH30" s="954"/>
      <c r="DI30" s="954"/>
      <c r="DJ30" s="954"/>
      <c r="DK30" s="955"/>
      <c r="DL30" s="953"/>
      <c r="DM30" s="954"/>
      <c r="DN30" s="954"/>
      <c r="DO30" s="954"/>
      <c r="DP30" s="955"/>
      <c r="DQ30" s="953"/>
      <c r="DR30" s="954"/>
      <c r="DS30" s="954"/>
      <c r="DT30" s="954"/>
      <c r="DU30" s="955"/>
      <c r="DV30" s="956"/>
      <c r="DW30" s="957"/>
      <c r="DX30" s="957"/>
      <c r="DY30" s="957"/>
      <c r="DZ30" s="958"/>
      <c r="EA30" s="217"/>
    </row>
    <row r="31" spans="1:131" s="218" customFormat="1" ht="26.25" customHeight="1" x14ac:dyDescent="0.15">
      <c r="A31" s="237">
        <v>4</v>
      </c>
      <c r="B31" s="1007" t="s">
        <v>375</v>
      </c>
      <c r="C31" s="1008"/>
      <c r="D31" s="1008"/>
      <c r="E31" s="1008"/>
      <c r="F31" s="1008"/>
      <c r="G31" s="1008"/>
      <c r="H31" s="1008"/>
      <c r="I31" s="1008"/>
      <c r="J31" s="1008"/>
      <c r="K31" s="1008"/>
      <c r="L31" s="1008"/>
      <c r="M31" s="1008"/>
      <c r="N31" s="1008"/>
      <c r="O31" s="1008"/>
      <c r="P31" s="1009"/>
      <c r="Q31" s="1014">
        <v>416</v>
      </c>
      <c r="R31" s="1011"/>
      <c r="S31" s="1011"/>
      <c r="T31" s="1011"/>
      <c r="U31" s="1011"/>
      <c r="V31" s="1011">
        <v>323</v>
      </c>
      <c r="W31" s="1011"/>
      <c r="X31" s="1011"/>
      <c r="Y31" s="1011"/>
      <c r="Z31" s="1011"/>
      <c r="AA31" s="1011">
        <v>93</v>
      </c>
      <c r="AB31" s="1011"/>
      <c r="AC31" s="1011"/>
      <c r="AD31" s="1011"/>
      <c r="AE31" s="1015"/>
      <c r="AF31" s="1010" t="s">
        <v>347</v>
      </c>
      <c r="AG31" s="1011"/>
      <c r="AH31" s="1011"/>
      <c r="AI31" s="1011"/>
      <c r="AJ31" s="1012"/>
      <c r="AK31" s="944">
        <v>157</v>
      </c>
      <c r="AL31" s="935"/>
      <c r="AM31" s="935"/>
      <c r="AN31" s="935"/>
      <c r="AO31" s="935"/>
      <c r="AP31" s="935">
        <v>5441</v>
      </c>
      <c r="AQ31" s="935"/>
      <c r="AR31" s="935"/>
      <c r="AS31" s="935"/>
      <c r="AT31" s="935"/>
      <c r="AU31" s="935">
        <v>1116</v>
      </c>
      <c r="AV31" s="935"/>
      <c r="AW31" s="935"/>
      <c r="AX31" s="935"/>
      <c r="AY31" s="935"/>
      <c r="AZ31" s="1013" t="s">
        <v>588</v>
      </c>
      <c r="BA31" s="1013"/>
      <c r="BB31" s="1013"/>
      <c r="BC31" s="1013"/>
      <c r="BD31" s="1013"/>
      <c r="BE31" s="1005" t="s">
        <v>376</v>
      </c>
      <c r="BF31" s="1005"/>
      <c r="BG31" s="1005"/>
      <c r="BH31" s="1005"/>
      <c r="BI31" s="1006"/>
      <c r="BJ31" s="223"/>
      <c r="BK31" s="223"/>
      <c r="BL31" s="223"/>
      <c r="BM31" s="223"/>
      <c r="BN31" s="223"/>
      <c r="BO31" s="236"/>
      <c r="BP31" s="236"/>
      <c r="BQ31" s="233">
        <v>25</v>
      </c>
      <c r="BR31" s="234"/>
      <c r="BS31" s="978"/>
      <c r="BT31" s="979"/>
      <c r="BU31" s="979"/>
      <c r="BV31" s="979"/>
      <c r="BW31" s="979"/>
      <c r="BX31" s="979"/>
      <c r="BY31" s="979"/>
      <c r="BZ31" s="979"/>
      <c r="CA31" s="979"/>
      <c r="CB31" s="979"/>
      <c r="CC31" s="979"/>
      <c r="CD31" s="979"/>
      <c r="CE31" s="979"/>
      <c r="CF31" s="979"/>
      <c r="CG31" s="980"/>
      <c r="CH31" s="953"/>
      <c r="CI31" s="954"/>
      <c r="CJ31" s="954"/>
      <c r="CK31" s="954"/>
      <c r="CL31" s="955"/>
      <c r="CM31" s="953"/>
      <c r="CN31" s="954"/>
      <c r="CO31" s="954"/>
      <c r="CP31" s="954"/>
      <c r="CQ31" s="955"/>
      <c r="CR31" s="953"/>
      <c r="CS31" s="954"/>
      <c r="CT31" s="954"/>
      <c r="CU31" s="954"/>
      <c r="CV31" s="955"/>
      <c r="CW31" s="953"/>
      <c r="CX31" s="954"/>
      <c r="CY31" s="954"/>
      <c r="CZ31" s="954"/>
      <c r="DA31" s="955"/>
      <c r="DB31" s="953"/>
      <c r="DC31" s="954"/>
      <c r="DD31" s="954"/>
      <c r="DE31" s="954"/>
      <c r="DF31" s="955"/>
      <c r="DG31" s="953"/>
      <c r="DH31" s="954"/>
      <c r="DI31" s="954"/>
      <c r="DJ31" s="954"/>
      <c r="DK31" s="955"/>
      <c r="DL31" s="953"/>
      <c r="DM31" s="954"/>
      <c r="DN31" s="954"/>
      <c r="DO31" s="954"/>
      <c r="DP31" s="955"/>
      <c r="DQ31" s="953"/>
      <c r="DR31" s="954"/>
      <c r="DS31" s="954"/>
      <c r="DT31" s="954"/>
      <c r="DU31" s="955"/>
      <c r="DV31" s="956"/>
      <c r="DW31" s="957"/>
      <c r="DX31" s="957"/>
      <c r="DY31" s="957"/>
      <c r="DZ31" s="958"/>
      <c r="EA31" s="217"/>
    </row>
    <row r="32" spans="1:131" s="218" customFormat="1" ht="26.25" customHeight="1" x14ac:dyDescent="0.15">
      <c r="A32" s="237">
        <v>5</v>
      </c>
      <c r="B32" s="1007" t="s">
        <v>377</v>
      </c>
      <c r="C32" s="1008"/>
      <c r="D32" s="1008"/>
      <c r="E32" s="1008"/>
      <c r="F32" s="1008"/>
      <c r="G32" s="1008"/>
      <c r="H32" s="1008"/>
      <c r="I32" s="1008"/>
      <c r="J32" s="1008"/>
      <c r="K32" s="1008"/>
      <c r="L32" s="1008"/>
      <c r="M32" s="1008"/>
      <c r="N32" s="1008"/>
      <c r="O32" s="1008"/>
      <c r="P32" s="1009"/>
      <c r="Q32" s="1014">
        <v>604</v>
      </c>
      <c r="R32" s="1011"/>
      <c r="S32" s="1011"/>
      <c r="T32" s="1011"/>
      <c r="U32" s="1011"/>
      <c r="V32" s="1011">
        <v>563</v>
      </c>
      <c r="W32" s="1011"/>
      <c r="X32" s="1011"/>
      <c r="Y32" s="1011"/>
      <c r="Z32" s="1011"/>
      <c r="AA32" s="1011">
        <v>41</v>
      </c>
      <c r="AB32" s="1011"/>
      <c r="AC32" s="1011"/>
      <c r="AD32" s="1011"/>
      <c r="AE32" s="1015"/>
      <c r="AF32" s="1010">
        <v>41</v>
      </c>
      <c r="AG32" s="1011"/>
      <c r="AH32" s="1011"/>
      <c r="AI32" s="1011"/>
      <c r="AJ32" s="1012"/>
      <c r="AK32" s="944" t="s">
        <v>588</v>
      </c>
      <c r="AL32" s="935"/>
      <c r="AM32" s="935"/>
      <c r="AN32" s="935"/>
      <c r="AO32" s="935"/>
      <c r="AP32" s="935">
        <v>929</v>
      </c>
      <c r="AQ32" s="935"/>
      <c r="AR32" s="935"/>
      <c r="AS32" s="935"/>
      <c r="AT32" s="935"/>
      <c r="AU32" s="935">
        <v>37</v>
      </c>
      <c r="AV32" s="935"/>
      <c r="AW32" s="935"/>
      <c r="AX32" s="935"/>
      <c r="AY32" s="935"/>
      <c r="AZ32" s="1013" t="s">
        <v>588</v>
      </c>
      <c r="BA32" s="1013"/>
      <c r="BB32" s="1013"/>
      <c r="BC32" s="1013"/>
      <c r="BD32" s="1013"/>
      <c r="BE32" s="1005" t="s">
        <v>378</v>
      </c>
      <c r="BF32" s="1005"/>
      <c r="BG32" s="1005"/>
      <c r="BH32" s="1005"/>
      <c r="BI32" s="1006"/>
      <c r="BJ32" s="223"/>
      <c r="BK32" s="223"/>
      <c r="BL32" s="223"/>
      <c r="BM32" s="223"/>
      <c r="BN32" s="223"/>
      <c r="BO32" s="236"/>
      <c r="BP32" s="236"/>
      <c r="BQ32" s="233">
        <v>26</v>
      </c>
      <c r="BR32" s="234"/>
      <c r="BS32" s="978"/>
      <c r="BT32" s="979"/>
      <c r="BU32" s="979"/>
      <c r="BV32" s="979"/>
      <c r="BW32" s="979"/>
      <c r="BX32" s="979"/>
      <c r="BY32" s="979"/>
      <c r="BZ32" s="979"/>
      <c r="CA32" s="979"/>
      <c r="CB32" s="979"/>
      <c r="CC32" s="979"/>
      <c r="CD32" s="979"/>
      <c r="CE32" s="979"/>
      <c r="CF32" s="979"/>
      <c r="CG32" s="980"/>
      <c r="CH32" s="953"/>
      <c r="CI32" s="954"/>
      <c r="CJ32" s="954"/>
      <c r="CK32" s="954"/>
      <c r="CL32" s="955"/>
      <c r="CM32" s="953"/>
      <c r="CN32" s="954"/>
      <c r="CO32" s="954"/>
      <c r="CP32" s="954"/>
      <c r="CQ32" s="955"/>
      <c r="CR32" s="953"/>
      <c r="CS32" s="954"/>
      <c r="CT32" s="954"/>
      <c r="CU32" s="954"/>
      <c r="CV32" s="955"/>
      <c r="CW32" s="953"/>
      <c r="CX32" s="954"/>
      <c r="CY32" s="954"/>
      <c r="CZ32" s="954"/>
      <c r="DA32" s="955"/>
      <c r="DB32" s="953"/>
      <c r="DC32" s="954"/>
      <c r="DD32" s="954"/>
      <c r="DE32" s="954"/>
      <c r="DF32" s="955"/>
      <c r="DG32" s="953"/>
      <c r="DH32" s="954"/>
      <c r="DI32" s="954"/>
      <c r="DJ32" s="954"/>
      <c r="DK32" s="955"/>
      <c r="DL32" s="953"/>
      <c r="DM32" s="954"/>
      <c r="DN32" s="954"/>
      <c r="DO32" s="954"/>
      <c r="DP32" s="955"/>
      <c r="DQ32" s="953"/>
      <c r="DR32" s="954"/>
      <c r="DS32" s="954"/>
      <c r="DT32" s="954"/>
      <c r="DU32" s="955"/>
      <c r="DV32" s="956"/>
      <c r="DW32" s="957"/>
      <c r="DX32" s="957"/>
      <c r="DY32" s="957"/>
      <c r="DZ32" s="958"/>
      <c r="EA32" s="217"/>
    </row>
    <row r="33" spans="1:131" s="218" customFormat="1" ht="26.25" customHeight="1" x14ac:dyDescent="0.15">
      <c r="A33" s="237">
        <v>6</v>
      </c>
      <c r="B33" s="1007" t="s">
        <v>379</v>
      </c>
      <c r="C33" s="1008"/>
      <c r="D33" s="1008"/>
      <c r="E33" s="1008"/>
      <c r="F33" s="1008"/>
      <c r="G33" s="1008"/>
      <c r="H33" s="1008"/>
      <c r="I33" s="1008"/>
      <c r="J33" s="1008"/>
      <c r="K33" s="1008"/>
      <c r="L33" s="1008"/>
      <c r="M33" s="1008"/>
      <c r="N33" s="1008"/>
      <c r="O33" s="1008"/>
      <c r="P33" s="1009"/>
      <c r="Q33" s="1014">
        <v>2068</v>
      </c>
      <c r="R33" s="1011"/>
      <c r="S33" s="1011"/>
      <c r="T33" s="1011"/>
      <c r="U33" s="1011"/>
      <c r="V33" s="1011">
        <v>2061</v>
      </c>
      <c r="W33" s="1011"/>
      <c r="X33" s="1011"/>
      <c r="Y33" s="1011"/>
      <c r="Z33" s="1011"/>
      <c r="AA33" s="1011">
        <v>7</v>
      </c>
      <c r="AB33" s="1011"/>
      <c r="AC33" s="1011"/>
      <c r="AD33" s="1011"/>
      <c r="AE33" s="1015"/>
      <c r="AF33" s="1010" t="s">
        <v>380</v>
      </c>
      <c r="AG33" s="1011"/>
      <c r="AH33" s="1011"/>
      <c r="AI33" s="1011"/>
      <c r="AJ33" s="1012"/>
      <c r="AK33" s="944">
        <v>819</v>
      </c>
      <c r="AL33" s="935"/>
      <c r="AM33" s="935"/>
      <c r="AN33" s="935"/>
      <c r="AO33" s="935"/>
      <c r="AP33" s="935">
        <v>10492</v>
      </c>
      <c r="AQ33" s="935"/>
      <c r="AR33" s="935"/>
      <c r="AS33" s="935"/>
      <c r="AT33" s="935"/>
      <c r="AU33" s="935">
        <v>10492</v>
      </c>
      <c r="AV33" s="935"/>
      <c r="AW33" s="935"/>
      <c r="AX33" s="935"/>
      <c r="AY33" s="935"/>
      <c r="AZ33" s="1013" t="s">
        <v>586</v>
      </c>
      <c r="BA33" s="1013"/>
      <c r="BB33" s="1013"/>
      <c r="BC33" s="1013"/>
      <c r="BD33" s="1013"/>
      <c r="BE33" s="1005" t="s">
        <v>381</v>
      </c>
      <c r="BF33" s="1005"/>
      <c r="BG33" s="1005"/>
      <c r="BH33" s="1005"/>
      <c r="BI33" s="1006"/>
      <c r="BJ33" s="223"/>
      <c r="BK33" s="223"/>
      <c r="BL33" s="223"/>
      <c r="BM33" s="223"/>
      <c r="BN33" s="223"/>
      <c r="BO33" s="236"/>
      <c r="BP33" s="236"/>
      <c r="BQ33" s="233">
        <v>27</v>
      </c>
      <c r="BR33" s="234"/>
      <c r="BS33" s="978"/>
      <c r="BT33" s="979"/>
      <c r="BU33" s="979"/>
      <c r="BV33" s="979"/>
      <c r="BW33" s="979"/>
      <c r="BX33" s="979"/>
      <c r="BY33" s="979"/>
      <c r="BZ33" s="979"/>
      <c r="CA33" s="979"/>
      <c r="CB33" s="979"/>
      <c r="CC33" s="979"/>
      <c r="CD33" s="979"/>
      <c r="CE33" s="979"/>
      <c r="CF33" s="979"/>
      <c r="CG33" s="980"/>
      <c r="CH33" s="953"/>
      <c r="CI33" s="954"/>
      <c r="CJ33" s="954"/>
      <c r="CK33" s="954"/>
      <c r="CL33" s="955"/>
      <c r="CM33" s="953"/>
      <c r="CN33" s="954"/>
      <c r="CO33" s="954"/>
      <c r="CP33" s="954"/>
      <c r="CQ33" s="955"/>
      <c r="CR33" s="953"/>
      <c r="CS33" s="954"/>
      <c r="CT33" s="954"/>
      <c r="CU33" s="954"/>
      <c r="CV33" s="955"/>
      <c r="CW33" s="953"/>
      <c r="CX33" s="954"/>
      <c r="CY33" s="954"/>
      <c r="CZ33" s="954"/>
      <c r="DA33" s="955"/>
      <c r="DB33" s="953"/>
      <c r="DC33" s="954"/>
      <c r="DD33" s="954"/>
      <c r="DE33" s="954"/>
      <c r="DF33" s="955"/>
      <c r="DG33" s="953"/>
      <c r="DH33" s="954"/>
      <c r="DI33" s="954"/>
      <c r="DJ33" s="954"/>
      <c r="DK33" s="955"/>
      <c r="DL33" s="953"/>
      <c r="DM33" s="954"/>
      <c r="DN33" s="954"/>
      <c r="DO33" s="954"/>
      <c r="DP33" s="955"/>
      <c r="DQ33" s="953"/>
      <c r="DR33" s="954"/>
      <c r="DS33" s="954"/>
      <c r="DT33" s="954"/>
      <c r="DU33" s="955"/>
      <c r="DV33" s="956"/>
      <c r="DW33" s="957"/>
      <c r="DX33" s="957"/>
      <c r="DY33" s="957"/>
      <c r="DZ33" s="958"/>
      <c r="EA33" s="217"/>
    </row>
    <row r="34" spans="1:131" s="218" customFormat="1" ht="26.25" customHeight="1" x14ac:dyDescent="0.15">
      <c r="A34" s="237">
        <v>7</v>
      </c>
      <c r="B34" s="1007"/>
      <c r="C34" s="1008"/>
      <c r="D34" s="1008"/>
      <c r="E34" s="1008"/>
      <c r="F34" s="1008"/>
      <c r="G34" s="1008"/>
      <c r="H34" s="1008"/>
      <c r="I34" s="1008"/>
      <c r="J34" s="1008"/>
      <c r="K34" s="1008"/>
      <c r="L34" s="1008"/>
      <c r="M34" s="1008"/>
      <c r="N34" s="1008"/>
      <c r="O34" s="1008"/>
      <c r="P34" s="1009"/>
      <c r="Q34" s="1014"/>
      <c r="R34" s="1011"/>
      <c r="S34" s="1011"/>
      <c r="T34" s="1011"/>
      <c r="U34" s="1011"/>
      <c r="V34" s="1011"/>
      <c r="W34" s="1011"/>
      <c r="X34" s="1011"/>
      <c r="Y34" s="1011"/>
      <c r="Z34" s="1011"/>
      <c r="AA34" s="1011"/>
      <c r="AB34" s="1011"/>
      <c r="AC34" s="1011"/>
      <c r="AD34" s="1011"/>
      <c r="AE34" s="1015"/>
      <c r="AF34" s="1010"/>
      <c r="AG34" s="1011"/>
      <c r="AH34" s="1011"/>
      <c r="AI34" s="1011"/>
      <c r="AJ34" s="1012"/>
      <c r="AK34" s="944"/>
      <c r="AL34" s="935"/>
      <c r="AM34" s="935"/>
      <c r="AN34" s="935"/>
      <c r="AO34" s="935"/>
      <c r="AP34" s="935"/>
      <c r="AQ34" s="935"/>
      <c r="AR34" s="935"/>
      <c r="AS34" s="935"/>
      <c r="AT34" s="935"/>
      <c r="AU34" s="935"/>
      <c r="AV34" s="935"/>
      <c r="AW34" s="935"/>
      <c r="AX34" s="935"/>
      <c r="AY34" s="935"/>
      <c r="AZ34" s="1013"/>
      <c r="BA34" s="1013"/>
      <c r="BB34" s="1013"/>
      <c r="BC34" s="1013"/>
      <c r="BD34" s="1013"/>
      <c r="BE34" s="1005"/>
      <c r="BF34" s="1005"/>
      <c r="BG34" s="1005"/>
      <c r="BH34" s="1005"/>
      <c r="BI34" s="1006"/>
      <c r="BJ34" s="223"/>
      <c r="BK34" s="223"/>
      <c r="BL34" s="223"/>
      <c r="BM34" s="223"/>
      <c r="BN34" s="223"/>
      <c r="BO34" s="236"/>
      <c r="BP34" s="236"/>
      <c r="BQ34" s="233">
        <v>28</v>
      </c>
      <c r="BR34" s="234"/>
      <c r="BS34" s="978"/>
      <c r="BT34" s="979"/>
      <c r="BU34" s="979"/>
      <c r="BV34" s="979"/>
      <c r="BW34" s="979"/>
      <c r="BX34" s="979"/>
      <c r="BY34" s="979"/>
      <c r="BZ34" s="979"/>
      <c r="CA34" s="979"/>
      <c r="CB34" s="979"/>
      <c r="CC34" s="979"/>
      <c r="CD34" s="979"/>
      <c r="CE34" s="979"/>
      <c r="CF34" s="979"/>
      <c r="CG34" s="980"/>
      <c r="CH34" s="953"/>
      <c r="CI34" s="954"/>
      <c r="CJ34" s="954"/>
      <c r="CK34" s="954"/>
      <c r="CL34" s="955"/>
      <c r="CM34" s="953"/>
      <c r="CN34" s="954"/>
      <c r="CO34" s="954"/>
      <c r="CP34" s="954"/>
      <c r="CQ34" s="955"/>
      <c r="CR34" s="953"/>
      <c r="CS34" s="954"/>
      <c r="CT34" s="954"/>
      <c r="CU34" s="954"/>
      <c r="CV34" s="955"/>
      <c r="CW34" s="953"/>
      <c r="CX34" s="954"/>
      <c r="CY34" s="954"/>
      <c r="CZ34" s="954"/>
      <c r="DA34" s="955"/>
      <c r="DB34" s="953"/>
      <c r="DC34" s="954"/>
      <c r="DD34" s="954"/>
      <c r="DE34" s="954"/>
      <c r="DF34" s="955"/>
      <c r="DG34" s="953"/>
      <c r="DH34" s="954"/>
      <c r="DI34" s="954"/>
      <c r="DJ34" s="954"/>
      <c r="DK34" s="955"/>
      <c r="DL34" s="953"/>
      <c r="DM34" s="954"/>
      <c r="DN34" s="954"/>
      <c r="DO34" s="954"/>
      <c r="DP34" s="955"/>
      <c r="DQ34" s="953"/>
      <c r="DR34" s="954"/>
      <c r="DS34" s="954"/>
      <c r="DT34" s="954"/>
      <c r="DU34" s="955"/>
      <c r="DV34" s="956"/>
      <c r="DW34" s="957"/>
      <c r="DX34" s="957"/>
      <c r="DY34" s="957"/>
      <c r="DZ34" s="958"/>
      <c r="EA34" s="217"/>
    </row>
    <row r="35" spans="1:131" s="218" customFormat="1" ht="26.25" customHeight="1" x14ac:dyDescent="0.15">
      <c r="A35" s="237">
        <v>8</v>
      </c>
      <c r="B35" s="1007"/>
      <c r="C35" s="1008"/>
      <c r="D35" s="1008"/>
      <c r="E35" s="1008"/>
      <c r="F35" s="1008"/>
      <c r="G35" s="1008"/>
      <c r="H35" s="1008"/>
      <c r="I35" s="1008"/>
      <c r="J35" s="1008"/>
      <c r="K35" s="1008"/>
      <c r="L35" s="1008"/>
      <c r="M35" s="1008"/>
      <c r="N35" s="1008"/>
      <c r="O35" s="1008"/>
      <c r="P35" s="1009"/>
      <c r="Q35" s="1014"/>
      <c r="R35" s="1011"/>
      <c r="S35" s="1011"/>
      <c r="T35" s="1011"/>
      <c r="U35" s="1011"/>
      <c r="V35" s="1011"/>
      <c r="W35" s="1011"/>
      <c r="X35" s="1011"/>
      <c r="Y35" s="1011"/>
      <c r="Z35" s="1011"/>
      <c r="AA35" s="1011"/>
      <c r="AB35" s="1011"/>
      <c r="AC35" s="1011"/>
      <c r="AD35" s="1011"/>
      <c r="AE35" s="1015"/>
      <c r="AF35" s="1010"/>
      <c r="AG35" s="1011"/>
      <c r="AH35" s="1011"/>
      <c r="AI35" s="1011"/>
      <c r="AJ35" s="1012"/>
      <c r="AK35" s="944"/>
      <c r="AL35" s="935"/>
      <c r="AM35" s="935"/>
      <c r="AN35" s="935"/>
      <c r="AO35" s="935"/>
      <c r="AP35" s="935"/>
      <c r="AQ35" s="935"/>
      <c r="AR35" s="935"/>
      <c r="AS35" s="935"/>
      <c r="AT35" s="935"/>
      <c r="AU35" s="935"/>
      <c r="AV35" s="935"/>
      <c r="AW35" s="935"/>
      <c r="AX35" s="935"/>
      <c r="AY35" s="935"/>
      <c r="AZ35" s="1013"/>
      <c r="BA35" s="1013"/>
      <c r="BB35" s="1013"/>
      <c r="BC35" s="1013"/>
      <c r="BD35" s="1013"/>
      <c r="BE35" s="1005"/>
      <c r="BF35" s="1005"/>
      <c r="BG35" s="1005"/>
      <c r="BH35" s="1005"/>
      <c r="BI35" s="1006"/>
      <c r="BJ35" s="223"/>
      <c r="BK35" s="223"/>
      <c r="BL35" s="223"/>
      <c r="BM35" s="223"/>
      <c r="BN35" s="223"/>
      <c r="BO35" s="236"/>
      <c r="BP35" s="236"/>
      <c r="BQ35" s="233">
        <v>29</v>
      </c>
      <c r="BR35" s="234"/>
      <c r="BS35" s="978"/>
      <c r="BT35" s="979"/>
      <c r="BU35" s="979"/>
      <c r="BV35" s="979"/>
      <c r="BW35" s="979"/>
      <c r="BX35" s="979"/>
      <c r="BY35" s="979"/>
      <c r="BZ35" s="979"/>
      <c r="CA35" s="979"/>
      <c r="CB35" s="979"/>
      <c r="CC35" s="979"/>
      <c r="CD35" s="979"/>
      <c r="CE35" s="979"/>
      <c r="CF35" s="979"/>
      <c r="CG35" s="980"/>
      <c r="CH35" s="953"/>
      <c r="CI35" s="954"/>
      <c r="CJ35" s="954"/>
      <c r="CK35" s="954"/>
      <c r="CL35" s="955"/>
      <c r="CM35" s="953"/>
      <c r="CN35" s="954"/>
      <c r="CO35" s="954"/>
      <c r="CP35" s="954"/>
      <c r="CQ35" s="955"/>
      <c r="CR35" s="953"/>
      <c r="CS35" s="954"/>
      <c r="CT35" s="954"/>
      <c r="CU35" s="954"/>
      <c r="CV35" s="955"/>
      <c r="CW35" s="953"/>
      <c r="CX35" s="954"/>
      <c r="CY35" s="954"/>
      <c r="CZ35" s="954"/>
      <c r="DA35" s="955"/>
      <c r="DB35" s="953"/>
      <c r="DC35" s="954"/>
      <c r="DD35" s="954"/>
      <c r="DE35" s="954"/>
      <c r="DF35" s="955"/>
      <c r="DG35" s="953"/>
      <c r="DH35" s="954"/>
      <c r="DI35" s="954"/>
      <c r="DJ35" s="954"/>
      <c r="DK35" s="955"/>
      <c r="DL35" s="953"/>
      <c r="DM35" s="954"/>
      <c r="DN35" s="954"/>
      <c r="DO35" s="954"/>
      <c r="DP35" s="955"/>
      <c r="DQ35" s="953"/>
      <c r="DR35" s="954"/>
      <c r="DS35" s="954"/>
      <c r="DT35" s="954"/>
      <c r="DU35" s="955"/>
      <c r="DV35" s="956"/>
      <c r="DW35" s="957"/>
      <c r="DX35" s="957"/>
      <c r="DY35" s="957"/>
      <c r="DZ35" s="958"/>
      <c r="EA35" s="217"/>
    </row>
    <row r="36" spans="1:131" s="218" customFormat="1" ht="26.25" customHeight="1" x14ac:dyDescent="0.15">
      <c r="A36" s="237">
        <v>9</v>
      </c>
      <c r="B36" s="1007"/>
      <c r="C36" s="1008"/>
      <c r="D36" s="1008"/>
      <c r="E36" s="1008"/>
      <c r="F36" s="1008"/>
      <c r="G36" s="1008"/>
      <c r="H36" s="1008"/>
      <c r="I36" s="1008"/>
      <c r="J36" s="1008"/>
      <c r="K36" s="1008"/>
      <c r="L36" s="1008"/>
      <c r="M36" s="1008"/>
      <c r="N36" s="1008"/>
      <c r="O36" s="1008"/>
      <c r="P36" s="1009"/>
      <c r="Q36" s="1014"/>
      <c r="R36" s="1011"/>
      <c r="S36" s="1011"/>
      <c r="T36" s="1011"/>
      <c r="U36" s="1011"/>
      <c r="V36" s="1011"/>
      <c r="W36" s="1011"/>
      <c r="X36" s="1011"/>
      <c r="Y36" s="1011"/>
      <c r="Z36" s="1011"/>
      <c r="AA36" s="1011"/>
      <c r="AB36" s="1011"/>
      <c r="AC36" s="1011"/>
      <c r="AD36" s="1011"/>
      <c r="AE36" s="1015"/>
      <c r="AF36" s="1010"/>
      <c r="AG36" s="1011"/>
      <c r="AH36" s="1011"/>
      <c r="AI36" s="1011"/>
      <c r="AJ36" s="1012"/>
      <c r="AK36" s="944"/>
      <c r="AL36" s="935"/>
      <c r="AM36" s="935"/>
      <c r="AN36" s="935"/>
      <c r="AO36" s="935"/>
      <c r="AP36" s="935"/>
      <c r="AQ36" s="935"/>
      <c r="AR36" s="935"/>
      <c r="AS36" s="935"/>
      <c r="AT36" s="935"/>
      <c r="AU36" s="935"/>
      <c r="AV36" s="935"/>
      <c r="AW36" s="935"/>
      <c r="AX36" s="935"/>
      <c r="AY36" s="935"/>
      <c r="AZ36" s="1013"/>
      <c r="BA36" s="1013"/>
      <c r="BB36" s="1013"/>
      <c r="BC36" s="1013"/>
      <c r="BD36" s="1013"/>
      <c r="BE36" s="1005"/>
      <c r="BF36" s="1005"/>
      <c r="BG36" s="1005"/>
      <c r="BH36" s="1005"/>
      <c r="BI36" s="1006"/>
      <c r="BJ36" s="223"/>
      <c r="BK36" s="223"/>
      <c r="BL36" s="223"/>
      <c r="BM36" s="223"/>
      <c r="BN36" s="223"/>
      <c r="BO36" s="236"/>
      <c r="BP36" s="236"/>
      <c r="BQ36" s="233">
        <v>30</v>
      </c>
      <c r="BR36" s="234"/>
      <c r="BS36" s="978"/>
      <c r="BT36" s="979"/>
      <c r="BU36" s="979"/>
      <c r="BV36" s="979"/>
      <c r="BW36" s="979"/>
      <c r="BX36" s="979"/>
      <c r="BY36" s="979"/>
      <c r="BZ36" s="979"/>
      <c r="CA36" s="979"/>
      <c r="CB36" s="979"/>
      <c r="CC36" s="979"/>
      <c r="CD36" s="979"/>
      <c r="CE36" s="979"/>
      <c r="CF36" s="979"/>
      <c r="CG36" s="980"/>
      <c r="CH36" s="953"/>
      <c r="CI36" s="954"/>
      <c r="CJ36" s="954"/>
      <c r="CK36" s="954"/>
      <c r="CL36" s="955"/>
      <c r="CM36" s="953"/>
      <c r="CN36" s="954"/>
      <c r="CO36" s="954"/>
      <c r="CP36" s="954"/>
      <c r="CQ36" s="955"/>
      <c r="CR36" s="953"/>
      <c r="CS36" s="954"/>
      <c r="CT36" s="954"/>
      <c r="CU36" s="954"/>
      <c r="CV36" s="955"/>
      <c r="CW36" s="953"/>
      <c r="CX36" s="954"/>
      <c r="CY36" s="954"/>
      <c r="CZ36" s="954"/>
      <c r="DA36" s="955"/>
      <c r="DB36" s="953"/>
      <c r="DC36" s="954"/>
      <c r="DD36" s="954"/>
      <c r="DE36" s="954"/>
      <c r="DF36" s="955"/>
      <c r="DG36" s="953"/>
      <c r="DH36" s="954"/>
      <c r="DI36" s="954"/>
      <c r="DJ36" s="954"/>
      <c r="DK36" s="955"/>
      <c r="DL36" s="953"/>
      <c r="DM36" s="954"/>
      <c r="DN36" s="954"/>
      <c r="DO36" s="954"/>
      <c r="DP36" s="955"/>
      <c r="DQ36" s="953"/>
      <c r="DR36" s="954"/>
      <c r="DS36" s="954"/>
      <c r="DT36" s="954"/>
      <c r="DU36" s="955"/>
      <c r="DV36" s="956"/>
      <c r="DW36" s="957"/>
      <c r="DX36" s="957"/>
      <c r="DY36" s="957"/>
      <c r="DZ36" s="958"/>
      <c r="EA36" s="217"/>
    </row>
    <row r="37" spans="1:131" s="218" customFormat="1" ht="26.25" customHeight="1" x14ac:dyDescent="0.15">
      <c r="A37" s="237">
        <v>10</v>
      </c>
      <c r="B37" s="1007"/>
      <c r="C37" s="1008"/>
      <c r="D37" s="1008"/>
      <c r="E37" s="1008"/>
      <c r="F37" s="1008"/>
      <c r="G37" s="1008"/>
      <c r="H37" s="1008"/>
      <c r="I37" s="1008"/>
      <c r="J37" s="1008"/>
      <c r="K37" s="1008"/>
      <c r="L37" s="1008"/>
      <c r="M37" s="1008"/>
      <c r="N37" s="1008"/>
      <c r="O37" s="1008"/>
      <c r="P37" s="1009"/>
      <c r="Q37" s="1014"/>
      <c r="R37" s="1011"/>
      <c r="S37" s="1011"/>
      <c r="T37" s="1011"/>
      <c r="U37" s="1011"/>
      <c r="V37" s="1011"/>
      <c r="W37" s="1011"/>
      <c r="X37" s="1011"/>
      <c r="Y37" s="1011"/>
      <c r="Z37" s="1011"/>
      <c r="AA37" s="1011"/>
      <c r="AB37" s="1011"/>
      <c r="AC37" s="1011"/>
      <c r="AD37" s="1011"/>
      <c r="AE37" s="1015"/>
      <c r="AF37" s="1010"/>
      <c r="AG37" s="1011"/>
      <c r="AH37" s="1011"/>
      <c r="AI37" s="1011"/>
      <c r="AJ37" s="1012"/>
      <c r="AK37" s="944"/>
      <c r="AL37" s="935"/>
      <c r="AM37" s="935"/>
      <c r="AN37" s="935"/>
      <c r="AO37" s="935"/>
      <c r="AP37" s="935"/>
      <c r="AQ37" s="935"/>
      <c r="AR37" s="935"/>
      <c r="AS37" s="935"/>
      <c r="AT37" s="935"/>
      <c r="AU37" s="935"/>
      <c r="AV37" s="935"/>
      <c r="AW37" s="935"/>
      <c r="AX37" s="935"/>
      <c r="AY37" s="935"/>
      <c r="AZ37" s="1013"/>
      <c r="BA37" s="1013"/>
      <c r="BB37" s="1013"/>
      <c r="BC37" s="1013"/>
      <c r="BD37" s="1013"/>
      <c r="BE37" s="1005"/>
      <c r="BF37" s="1005"/>
      <c r="BG37" s="1005"/>
      <c r="BH37" s="1005"/>
      <c r="BI37" s="1006"/>
      <c r="BJ37" s="223"/>
      <c r="BK37" s="223"/>
      <c r="BL37" s="223"/>
      <c r="BM37" s="223"/>
      <c r="BN37" s="223"/>
      <c r="BO37" s="236"/>
      <c r="BP37" s="236"/>
      <c r="BQ37" s="233">
        <v>31</v>
      </c>
      <c r="BR37" s="234"/>
      <c r="BS37" s="978"/>
      <c r="BT37" s="979"/>
      <c r="BU37" s="979"/>
      <c r="BV37" s="979"/>
      <c r="BW37" s="979"/>
      <c r="BX37" s="979"/>
      <c r="BY37" s="979"/>
      <c r="BZ37" s="979"/>
      <c r="CA37" s="979"/>
      <c r="CB37" s="979"/>
      <c r="CC37" s="979"/>
      <c r="CD37" s="979"/>
      <c r="CE37" s="979"/>
      <c r="CF37" s="979"/>
      <c r="CG37" s="980"/>
      <c r="CH37" s="953"/>
      <c r="CI37" s="954"/>
      <c r="CJ37" s="954"/>
      <c r="CK37" s="954"/>
      <c r="CL37" s="955"/>
      <c r="CM37" s="953"/>
      <c r="CN37" s="954"/>
      <c r="CO37" s="954"/>
      <c r="CP37" s="954"/>
      <c r="CQ37" s="955"/>
      <c r="CR37" s="953"/>
      <c r="CS37" s="954"/>
      <c r="CT37" s="954"/>
      <c r="CU37" s="954"/>
      <c r="CV37" s="955"/>
      <c r="CW37" s="953"/>
      <c r="CX37" s="954"/>
      <c r="CY37" s="954"/>
      <c r="CZ37" s="954"/>
      <c r="DA37" s="955"/>
      <c r="DB37" s="953"/>
      <c r="DC37" s="954"/>
      <c r="DD37" s="954"/>
      <c r="DE37" s="954"/>
      <c r="DF37" s="955"/>
      <c r="DG37" s="953"/>
      <c r="DH37" s="954"/>
      <c r="DI37" s="954"/>
      <c r="DJ37" s="954"/>
      <c r="DK37" s="955"/>
      <c r="DL37" s="953"/>
      <c r="DM37" s="954"/>
      <c r="DN37" s="954"/>
      <c r="DO37" s="954"/>
      <c r="DP37" s="955"/>
      <c r="DQ37" s="953"/>
      <c r="DR37" s="954"/>
      <c r="DS37" s="954"/>
      <c r="DT37" s="954"/>
      <c r="DU37" s="955"/>
      <c r="DV37" s="956"/>
      <c r="DW37" s="957"/>
      <c r="DX37" s="957"/>
      <c r="DY37" s="957"/>
      <c r="DZ37" s="958"/>
      <c r="EA37" s="217"/>
    </row>
    <row r="38" spans="1:131" s="218" customFormat="1" ht="26.25" customHeight="1" x14ac:dyDescent="0.15">
      <c r="A38" s="237">
        <v>11</v>
      </c>
      <c r="B38" s="1007"/>
      <c r="C38" s="1008"/>
      <c r="D38" s="1008"/>
      <c r="E38" s="1008"/>
      <c r="F38" s="1008"/>
      <c r="G38" s="1008"/>
      <c r="H38" s="1008"/>
      <c r="I38" s="1008"/>
      <c r="J38" s="1008"/>
      <c r="K38" s="1008"/>
      <c r="L38" s="1008"/>
      <c r="M38" s="1008"/>
      <c r="N38" s="1008"/>
      <c r="O38" s="1008"/>
      <c r="P38" s="1009"/>
      <c r="Q38" s="1014"/>
      <c r="R38" s="1011"/>
      <c r="S38" s="1011"/>
      <c r="T38" s="1011"/>
      <c r="U38" s="1011"/>
      <c r="V38" s="1011"/>
      <c r="W38" s="1011"/>
      <c r="X38" s="1011"/>
      <c r="Y38" s="1011"/>
      <c r="Z38" s="1011"/>
      <c r="AA38" s="1011"/>
      <c r="AB38" s="1011"/>
      <c r="AC38" s="1011"/>
      <c r="AD38" s="1011"/>
      <c r="AE38" s="1015"/>
      <c r="AF38" s="1010"/>
      <c r="AG38" s="1011"/>
      <c r="AH38" s="1011"/>
      <c r="AI38" s="1011"/>
      <c r="AJ38" s="1012"/>
      <c r="AK38" s="944"/>
      <c r="AL38" s="935"/>
      <c r="AM38" s="935"/>
      <c r="AN38" s="935"/>
      <c r="AO38" s="935"/>
      <c r="AP38" s="935"/>
      <c r="AQ38" s="935"/>
      <c r="AR38" s="935"/>
      <c r="AS38" s="935"/>
      <c r="AT38" s="935"/>
      <c r="AU38" s="935"/>
      <c r="AV38" s="935"/>
      <c r="AW38" s="935"/>
      <c r="AX38" s="935"/>
      <c r="AY38" s="935"/>
      <c r="AZ38" s="1013"/>
      <c r="BA38" s="1013"/>
      <c r="BB38" s="1013"/>
      <c r="BC38" s="1013"/>
      <c r="BD38" s="1013"/>
      <c r="BE38" s="1005"/>
      <c r="BF38" s="1005"/>
      <c r="BG38" s="1005"/>
      <c r="BH38" s="1005"/>
      <c r="BI38" s="1006"/>
      <c r="BJ38" s="223"/>
      <c r="BK38" s="223"/>
      <c r="BL38" s="223"/>
      <c r="BM38" s="223"/>
      <c r="BN38" s="223"/>
      <c r="BO38" s="236"/>
      <c r="BP38" s="236"/>
      <c r="BQ38" s="233">
        <v>32</v>
      </c>
      <c r="BR38" s="234"/>
      <c r="BS38" s="978"/>
      <c r="BT38" s="979"/>
      <c r="BU38" s="979"/>
      <c r="BV38" s="979"/>
      <c r="BW38" s="979"/>
      <c r="BX38" s="979"/>
      <c r="BY38" s="979"/>
      <c r="BZ38" s="979"/>
      <c r="CA38" s="979"/>
      <c r="CB38" s="979"/>
      <c r="CC38" s="979"/>
      <c r="CD38" s="979"/>
      <c r="CE38" s="979"/>
      <c r="CF38" s="979"/>
      <c r="CG38" s="980"/>
      <c r="CH38" s="953"/>
      <c r="CI38" s="954"/>
      <c r="CJ38" s="954"/>
      <c r="CK38" s="954"/>
      <c r="CL38" s="955"/>
      <c r="CM38" s="953"/>
      <c r="CN38" s="954"/>
      <c r="CO38" s="954"/>
      <c r="CP38" s="954"/>
      <c r="CQ38" s="955"/>
      <c r="CR38" s="953"/>
      <c r="CS38" s="954"/>
      <c r="CT38" s="954"/>
      <c r="CU38" s="954"/>
      <c r="CV38" s="955"/>
      <c r="CW38" s="953"/>
      <c r="CX38" s="954"/>
      <c r="CY38" s="954"/>
      <c r="CZ38" s="954"/>
      <c r="DA38" s="955"/>
      <c r="DB38" s="953"/>
      <c r="DC38" s="954"/>
      <c r="DD38" s="954"/>
      <c r="DE38" s="954"/>
      <c r="DF38" s="955"/>
      <c r="DG38" s="953"/>
      <c r="DH38" s="954"/>
      <c r="DI38" s="954"/>
      <c r="DJ38" s="954"/>
      <c r="DK38" s="955"/>
      <c r="DL38" s="953"/>
      <c r="DM38" s="954"/>
      <c r="DN38" s="954"/>
      <c r="DO38" s="954"/>
      <c r="DP38" s="955"/>
      <c r="DQ38" s="953"/>
      <c r="DR38" s="954"/>
      <c r="DS38" s="954"/>
      <c r="DT38" s="954"/>
      <c r="DU38" s="955"/>
      <c r="DV38" s="956"/>
      <c r="DW38" s="957"/>
      <c r="DX38" s="957"/>
      <c r="DY38" s="957"/>
      <c r="DZ38" s="958"/>
      <c r="EA38" s="217"/>
    </row>
    <row r="39" spans="1:131" s="218" customFormat="1" ht="26.25" customHeight="1" x14ac:dyDescent="0.15">
      <c r="A39" s="237">
        <v>12</v>
      </c>
      <c r="B39" s="1007"/>
      <c r="C39" s="1008"/>
      <c r="D39" s="1008"/>
      <c r="E39" s="1008"/>
      <c r="F39" s="1008"/>
      <c r="G39" s="1008"/>
      <c r="H39" s="1008"/>
      <c r="I39" s="1008"/>
      <c r="J39" s="1008"/>
      <c r="K39" s="1008"/>
      <c r="L39" s="1008"/>
      <c r="M39" s="1008"/>
      <c r="N39" s="1008"/>
      <c r="O39" s="1008"/>
      <c r="P39" s="1009"/>
      <c r="Q39" s="1014"/>
      <c r="R39" s="1011"/>
      <c r="S39" s="1011"/>
      <c r="T39" s="1011"/>
      <c r="U39" s="1011"/>
      <c r="V39" s="1011"/>
      <c r="W39" s="1011"/>
      <c r="X39" s="1011"/>
      <c r="Y39" s="1011"/>
      <c r="Z39" s="1011"/>
      <c r="AA39" s="1011"/>
      <c r="AB39" s="1011"/>
      <c r="AC39" s="1011"/>
      <c r="AD39" s="1011"/>
      <c r="AE39" s="1015"/>
      <c r="AF39" s="1010"/>
      <c r="AG39" s="1011"/>
      <c r="AH39" s="1011"/>
      <c r="AI39" s="1011"/>
      <c r="AJ39" s="1012"/>
      <c r="AK39" s="944"/>
      <c r="AL39" s="935"/>
      <c r="AM39" s="935"/>
      <c r="AN39" s="935"/>
      <c r="AO39" s="935"/>
      <c r="AP39" s="935"/>
      <c r="AQ39" s="935"/>
      <c r="AR39" s="935"/>
      <c r="AS39" s="935"/>
      <c r="AT39" s="935"/>
      <c r="AU39" s="935"/>
      <c r="AV39" s="935"/>
      <c r="AW39" s="935"/>
      <c r="AX39" s="935"/>
      <c r="AY39" s="935"/>
      <c r="AZ39" s="1013"/>
      <c r="BA39" s="1013"/>
      <c r="BB39" s="1013"/>
      <c r="BC39" s="1013"/>
      <c r="BD39" s="1013"/>
      <c r="BE39" s="1005"/>
      <c r="BF39" s="1005"/>
      <c r="BG39" s="1005"/>
      <c r="BH39" s="1005"/>
      <c r="BI39" s="1006"/>
      <c r="BJ39" s="223"/>
      <c r="BK39" s="223"/>
      <c r="BL39" s="223"/>
      <c r="BM39" s="223"/>
      <c r="BN39" s="223"/>
      <c r="BO39" s="236"/>
      <c r="BP39" s="236"/>
      <c r="BQ39" s="233">
        <v>33</v>
      </c>
      <c r="BR39" s="234"/>
      <c r="BS39" s="978"/>
      <c r="BT39" s="979"/>
      <c r="BU39" s="979"/>
      <c r="BV39" s="979"/>
      <c r="BW39" s="979"/>
      <c r="BX39" s="979"/>
      <c r="BY39" s="979"/>
      <c r="BZ39" s="979"/>
      <c r="CA39" s="979"/>
      <c r="CB39" s="979"/>
      <c r="CC39" s="979"/>
      <c r="CD39" s="979"/>
      <c r="CE39" s="979"/>
      <c r="CF39" s="979"/>
      <c r="CG39" s="980"/>
      <c r="CH39" s="953"/>
      <c r="CI39" s="954"/>
      <c r="CJ39" s="954"/>
      <c r="CK39" s="954"/>
      <c r="CL39" s="955"/>
      <c r="CM39" s="953"/>
      <c r="CN39" s="954"/>
      <c r="CO39" s="954"/>
      <c r="CP39" s="954"/>
      <c r="CQ39" s="955"/>
      <c r="CR39" s="953"/>
      <c r="CS39" s="954"/>
      <c r="CT39" s="954"/>
      <c r="CU39" s="954"/>
      <c r="CV39" s="955"/>
      <c r="CW39" s="953"/>
      <c r="CX39" s="954"/>
      <c r="CY39" s="954"/>
      <c r="CZ39" s="954"/>
      <c r="DA39" s="955"/>
      <c r="DB39" s="953"/>
      <c r="DC39" s="954"/>
      <c r="DD39" s="954"/>
      <c r="DE39" s="954"/>
      <c r="DF39" s="955"/>
      <c r="DG39" s="953"/>
      <c r="DH39" s="954"/>
      <c r="DI39" s="954"/>
      <c r="DJ39" s="954"/>
      <c r="DK39" s="955"/>
      <c r="DL39" s="953"/>
      <c r="DM39" s="954"/>
      <c r="DN39" s="954"/>
      <c r="DO39" s="954"/>
      <c r="DP39" s="955"/>
      <c r="DQ39" s="953"/>
      <c r="DR39" s="954"/>
      <c r="DS39" s="954"/>
      <c r="DT39" s="954"/>
      <c r="DU39" s="955"/>
      <c r="DV39" s="956"/>
      <c r="DW39" s="957"/>
      <c r="DX39" s="957"/>
      <c r="DY39" s="957"/>
      <c r="DZ39" s="958"/>
      <c r="EA39" s="217"/>
    </row>
    <row r="40" spans="1:131" s="218" customFormat="1" ht="26.25" customHeight="1" x14ac:dyDescent="0.15">
      <c r="A40" s="232">
        <v>13</v>
      </c>
      <c r="B40" s="1007"/>
      <c r="C40" s="1008"/>
      <c r="D40" s="1008"/>
      <c r="E40" s="1008"/>
      <c r="F40" s="1008"/>
      <c r="G40" s="1008"/>
      <c r="H40" s="1008"/>
      <c r="I40" s="1008"/>
      <c r="J40" s="1008"/>
      <c r="K40" s="1008"/>
      <c r="L40" s="1008"/>
      <c r="M40" s="1008"/>
      <c r="N40" s="1008"/>
      <c r="O40" s="1008"/>
      <c r="P40" s="1009"/>
      <c r="Q40" s="1014"/>
      <c r="R40" s="1011"/>
      <c r="S40" s="1011"/>
      <c r="T40" s="1011"/>
      <c r="U40" s="1011"/>
      <c r="V40" s="1011"/>
      <c r="W40" s="1011"/>
      <c r="X40" s="1011"/>
      <c r="Y40" s="1011"/>
      <c r="Z40" s="1011"/>
      <c r="AA40" s="1011"/>
      <c r="AB40" s="1011"/>
      <c r="AC40" s="1011"/>
      <c r="AD40" s="1011"/>
      <c r="AE40" s="1015"/>
      <c r="AF40" s="1010"/>
      <c r="AG40" s="1011"/>
      <c r="AH40" s="1011"/>
      <c r="AI40" s="1011"/>
      <c r="AJ40" s="1012"/>
      <c r="AK40" s="944"/>
      <c r="AL40" s="935"/>
      <c r="AM40" s="935"/>
      <c r="AN40" s="935"/>
      <c r="AO40" s="935"/>
      <c r="AP40" s="935"/>
      <c r="AQ40" s="935"/>
      <c r="AR40" s="935"/>
      <c r="AS40" s="935"/>
      <c r="AT40" s="935"/>
      <c r="AU40" s="935"/>
      <c r="AV40" s="935"/>
      <c r="AW40" s="935"/>
      <c r="AX40" s="935"/>
      <c r="AY40" s="935"/>
      <c r="AZ40" s="1013"/>
      <c r="BA40" s="1013"/>
      <c r="BB40" s="1013"/>
      <c r="BC40" s="1013"/>
      <c r="BD40" s="1013"/>
      <c r="BE40" s="1005"/>
      <c r="BF40" s="1005"/>
      <c r="BG40" s="1005"/>
      <c r="BH40" s="1005"/>
      <c r="BI40" s="1006"/>
      <c r="BJ40" s="223"/>
      <c r="BK40" s="223"/>
      <c r="BL40" s="223"/>
      <c r="BM40" s="223"/>
      <c r="BN40" s="223"/>
      <c r="BO40" s="236"/>
      <c r="BP40" s="236"/>
      <c r="BQ40" s="233">
        <v>34</v>
      </c>
      <c r="BR40" s="234"/>
      <c r="BS40" s="978"/>
      <c r="BT40" s="979"/>
      <c r="BU40" s="979"/>
      <c r="BV40" s="979"/>
      <c r="BW40" s="979"/>
      <c r="BX40" s="979"/>
      <c r="BY40" s="979"/>
      <c r="BZ40" s="979"/>
      <c r="CA40" s="979"/>
      <c r="CB40" s="979"/>
      <c r="CC40" s="979"/>
      <c r="CD40" s="979"/>
      <c r="CE40" s="979"/>
      <c r="CF40" s="979"/>
      <c r="CG40" s="980"/>
      <c r="CH40" s="953"/>
      <c r="CI40" s="954"/>
      <c r="CJ40" s="954"/>
      <c r="CK40" s="954"/>
      <c r="CL40" s="955"/>
      <c r="CM40" s="953"/>
      <c r="CN40" s="954"/>
      <c r="CO40" s="954"/>
      <c r="CP40" s="954"/>
      <c r="CQ40" s="955"/>
      <c r="CR40" s="953"/>
      <c r="CS40" s="954"/>
      <c r="CT40" s="954"/>
      <c r="CU40" s="954"/>
      <c r="CV40" s="955"/>
      <c r="CW40" s="953"/>
      <c r="CX40" s="954"/>
      <c r="CY40" s="954"/>
      <c r="CZ40" s="954"/>
      <c r="DA40" s="955"/>
      <c r="DB40" s="953"/>
      <c r="DC40" s="954"/>
      <c r="DD40" s="954"/>
      <c r="DE40" s="954"/>
      <c r="DF40" s="955"/>
      <c r="DG40" s="953"/>
      <c r="DH40" s="954"/>
      <c r="DI40" s="954"/>
      <c r="DJ40" s="954"/>
      <c r="DK40" s="955"/>
      <c r="DL40" s="953"/>
      <c r="DM40" s="954"/>
      <c r="DN40" s="954"/>
      <c r="DO40" s="954"/>
      <c r="DP40" s="955"/>
      <c r="DQ40" s="953"/>
      <c r="DR40" s="954"/>
      <c r="DS40" s="954"/>
      <c r="DT40" s="954"/>
      <c r="DU40" s="955"/>
      <c r="DV40" s="956"/>
      <c r="DW40" s="957"/>
      <c r="DX40" s="957"/>
      <c r="DY40" s="957"/>
      <c r="DZ40" s="958"/>
      <c r="EA40" s="217"/>
    </row>
    <row r="41" spans="1:131" s="218" customFormat="1" ht="26.25" customHeight="1" x14ac:dyDescent="0.15">
      <c r="A41" s="232">
        <v>14</v>
      </c>
      <c r="B41" s="1007"/>
      <c r="C41" s="1008"/>
      <c r="D41" s="1008"/>
      <c r="E41" s="1008"/>
      <c r="F41" s="1008"/>
      <c r="G41" s="1008"/>
      <c r="H41" s="1008"/>
      <c r="I41" s="1008"/>
      <c r="J41" s="1008"/>
      <c r="K41" s="1008"/>
      <c r="L41" s="1008"/>
      <c r="M41" s="1008"/>
      <c r="N41" s="1008"/>
      <c r="O41" s="1008"/>
      <c r="P41" s="1009"/>
      <c r="Q41" s="1014"/>
      <c r="R41" s="1011"/>
      <c r="S41" s="1011"/>
      <c r="T41" s="1011"/>
      <c r="U41" s="1011"/>
      <c r="V41" s="1011"/>
      <c r="W41" s="1011"/>
      <c r="X41" s="1011"/>
      <c r="Y41" s="1011"/>
      <c r="Z41" s="1011"/>
      <c r="AA41" s="1011"/>
      <c r="AB41" s="1011"/>
      <c r="AC41" s="1011"/>
      <c r="AD41" s="1011"/>
      <c r="AE41" s="1015"/>
      <c r="AF41" s="1010"/>
      <c r="AG41" s="1011"/>
      <c r="AH41" s="1011"/>
      <c r="AI41" s="1011"/>
      <c r="AJ41" s="1012"/>
      <c r="AK41" s="944"/>
      <c r="AL41" s="935"/>
      <c r="AM41" s="935"/>
      <c r="AN41" s="935"/>
      <c r="AO41" s="935"/>
      <c r="AP41" s="935"/>
      <c r="AQ41" s="935"/>
      <c r="AR41" s="935"/>
      <c r="AS41" s="935"/>
      <c r="AT41" s="935"/>
      <c r="AU41" s="935"/>
      <c r="AV41" s="935"/>
      <c r="AW41" s="935"/>
      <c r="AX41" s="935"/>
      <c r="AY41" s="935"/>
      <c r="AZ41" s="1013"/>
      <c r="BA41" s="1013"/>
      <c r="BB41" s="1013"/>
      <c r="BC41" s="1013"/>
      <c r="BD41" s="1013"/>
      <c r="BE41" s="1005"/>
      <c r="BF41" s="1005"/>
      <c r="BG41" s="1005"/>
      <c r="BH41" s="1005"/>
      <c r="BI41" s="1006"/>
      <c r="BJ41" s="223"/>
      <c r="BK41" s="223"/>
      <c r="BL41" s="223"/>
      <c r="BM41" s="223"/>
      <c r="BN41" s="223"/>
      <c r="BO41" s="236"/>
      <c r="BP41" s="236"/>
      <c r="BQ41" s="233">
        <v>35</v>
      </c>
      <c r="BR41" s="234"/>
      <c r="BS41" s="978"/>
      <c r="BT41" s="979"/>
      <c r="BU41" s="979"/>
      <c r="BV41" s="979"/>
      <c r="BW41" s="979"/>
      <c r="BX41" s="979"/>
      <c r="BY41" s="979"/>
      <c r="BZ41" s="979"/>
      <c r="CA41" s="979"/>
      <c r="CB41" s="979"/>
      <c r="CC41" s="979"/>
      <c r="CD41" s="979"/>
      <c r="CE41" s="979"/>
      <c r="CF41" s="979"/>
      <c r="CG41" s="980"/>
      <c r="CH41" s="953"/>
      <c r="CI41" s="954"/>
      <c r="CJ41" s="954"/>
      <c r="CK41" s="954"/>
      <c r="CL41" s="955"/>
      <c r="CM41" s="953"/>
      <c r="CN41" s="954"/>
      <c r="CO41" s="954"/>
      <c r="CP41" s="954"/>
      <c r="CQ41" s="955"/>
      <c r="CR41" s="953"/>
      <c r="CS41" s="954"/>
      <c r="CT41" s="954"/>
      <c r="CU41" s="954"/>
      <c r="CV41" s="955"/>
      <c r="CW41" s="953"/>
      <c r="CX41" s="954"/>
      <c r="CY41" s="954"/>
      <c r="CZ41" s="954"/>
      <c r="DA41" s="955"/>
      <c r="DB41" s="953"/>
      <c r="DC41" s="954"/>
      <c r="DD41" s="954"/>
      <c r="DE41" s="954"/>
      <c r="DF41" s="955"/>
      <c r="DG41" s="953"/>
      <c r="DH41" s="954"/>
      <c r="DI41" s="954"/>
      <c r="DJ41" s="954"/>
      <c r="DK41" s="955"/>
      <c r="DL41" s="953"/>
      <c r="DM41" s="954"/>
      <c r="DN41" s="954"/>
      <c r="DO41" s="954"/>
      <c r="DP41" s="955"/>
      <c r="DQ41" s="953"/>
      <c r="DR41" s="954"/>
      <c r="DS41" s="954"/>
      <c r="DT41" s="954"/>
      <c r="DU41" s="955"/>
      <c r="DV41" s="956"/>
      <c r="DW41" s="957"/>
      <c r="DX41" s="957"/>
      <c r="DY41" s="957"/>
      <c r="DZ41" s="958"/>
      <c r="EA41" s="217"/>
    </row>
    <row r="42" spans="1:131" s="218" customFormat="1" ht="26.25" customHeight="1" x14ac:dyDescent="0.15">
      <c r="A42" s="232">
        <v>15</v>
      </c>
      <c r="B42" s="1007"/>
      <c r="C42" s="1008"/>
      <c r="D42" s="1008"/>
      <c r="E42" s="1008"/>
      <c r="F42" s="1008"/>
      <c r="G42" s="1008"/>
      <c r="H42" s="1008"/>
      <c r="I42" s="1008"/>
      <c r="J42" s="1008"/>
      <c r="K42" s="1008"/>
      <c r="L42" s="1008"/>
      <c r="M42" s="1008"/>
      <c r="N42" s="1008"/>
      <c r="O42" s="1008"/>
      <c r="P42" s="1009"/>
      <c r="Q42" s="1014"/>
      <c r="R42" s="1011"/>
      <c r="S42" s="1011"/>
      <c r="T42" s="1011"/>
      <c r="U42" s="1011"/>
      <c r="V42" s="1011"/>
      <c r="W42" s="1011"/>
      <c r="X42" s="1011"/>
      <c r="Y42" s="1011"/>
      <c r="Z42" s="1011"/>
      <c r="AA42" s="1011"/>
      <c r="AB42" s="1011"/>
      <c r="AC42" s="1011"/>
      <c r="AD42" s="1011"/>
      <c r="AE42" s="1015"/>
      <c r="AF42" s="1010"/>
      <c r="AG42" s="1011"/>
      <c r="AH42" s="1011"/>
      <c r="AI42" s="1011"/>
      <c r="AJ42" s="1012"/>
      <c r="AK42" s="944"/>
      <c r="AL42" s="935"/>
      <c r="AM42" s="935"/>
      <c r="AN42" s="935"/>
      <c r="AO42" s="935"/>
      <c r="AP42" s="935"/>
      <c r="AQ42" s="935"/>
      <c r="AR42" s="935"/>
      <c r="AS42" s="935"/>
      <c r="AT42" s="935"/>
      <c r="AU42" s="935"/>
      <c r="AV42" s="935"/>
      <c r="AW42" s="935"/>
      <c r="AX42" s="935"/>
      <c r="AY42" s="935"/>
      <c r="AZ42" s="1013"/>
      <c r="BA42" s="1013"/>
      <c r="BB42" s="1013"/>
      <c r="BC42" s="1013"/>
      <c r="BD42" s="1013"/>
      <c r="BE42" s="1005"/>
      <c r="BF42" s="1005"/>
      <c r="BG42" s="1005"/>
      <c r="BH42" s="1005"/>
      <c r="BI42" s="1006"/>
      <c r="BJ42" s="223"/>
      <c r="BK42" s="223"/>
      <c r="BL42" s="223"/>
      <c r="BM42" s="223"/>
      <c r="BN42" s="223"/>
      <c r="BO42" s="236"/>
      <c r="BP42" s="236"/>
      <c r="BQ42" s="233">
        <v>36</v>
      </c>
      <c r="BR42" s="234"/>
      <c r="BS42" s="978"/>
      <c r="BT42" s="979"/>
      <c r="BU42" s="979"/>
      <c r="BV42" s="979"/>
      <c r="BW42" s="979"/>
      <c r="BX42" s="979"/>
      <c r="BY42" s="979"/>
      <c r="BZ42" s="979"/>
      <c r="CA42" s="979"/>
      <c r="CB42" s="979"/>
      <c r="CC42" s="979"/>
      <c r="CD42" s="979"/>
      <c r="CE42" s="979"/>
      <c r="CF42" s="979"/>
      <c r="CG42" s="980"/>
      <c r="CH42" s="953"/>
      <c r="CI42" s="954"/>
      <c r="CJ42" s="954"/>
      <c r="CK42" s="954"/>
      <c r="CL42" s="955"/>
      <c r="CM42" s="953"/>
      <c r="CN42" s="954"/>
      <c r="CO42" s="954"/>
      <c r="CP42" s="954"/>
      <c r="CQ42" s="955"/>
      <c r="CR42" s="953"/>
      <c r="CS42" s="954"/>
      <c r="CT42" s="954"/>
      <c r="CU42" s="954"/>
      <c r="CV42" s="955"/>
      <c r="CW42" s="953"/>
      <c r="CX42" s="954"/>
      <c r="CY42" s="954"/>
      <c r="CZ42" s="954"/>
      <c r="DA42" s="955"/>
      <c r="DB42" s="953"/>
      <c r="DC42" s="954"/>
      <c r="DD42" s="954"/>
      <c r="DE42" s="954"/>
      <c r="DF42" s="955"/>
      <c r="DG42" s="953"/>
      <c r="DH42" s="954"/>
      <c r="DI42" s="954"/>
      <c r="DJ42" s="954"/>
      <c r="DK42" s="955"/>
      <c r="DL42" s="953"/>
      <c r="DM42" s="954"/>
      <c r="DN42" s="954"/>
      <c r="DO42" s="954"/>
      <c r="DP42" s="955"/>
      <c r="DQ42" s="953"/>
      <c r="DR42" s="954"/>
      <c r="DS42" s="954"/>
      <c r="DT42" s="954"/>
      <c r="DU42" s="955"/>
      <c r="DV42" s="956"/>
      <c r="DW42" s="957"/>
      <c r="DX42" s="957"/>
      <c r="DY42" s="957"/>
      <c r="DZ42" s="958"/>
      <c r="EA42" s="217"/>
    </row>
    <row r="43" spans="1:131" s="218" customFormat="1" ht="26.25" customHeight="1" x14ac:dyDescent="0.15">
      <c r="A43" s="232">
        <v>16</v>
      </c>
      <c r="B43" s="1007"/>
      <c r="C43" s="1008"/>
      <c r="D43" s="1008"/>
      <c r="E43" s="1008"/>
      <c r="F43" s="1008"/>
      <c r="G43" s="1008"/>
      <c r="H43" s="1008"/>
      <c r="I43" s="1008"/>
      <c r="J43" s="1008"/>
      <c r="K43" s="1008"/>
      <c r="L43" s="1008"/>
      <c r="M43" s="1008"/>
      <c r="N43" s="1008"/>
      <c r="O43" s="1008"/>
      <c r="P43" s="1009"/>
      <c r="Q43" s="1014"/>
      <c r="R43" s="1011"/>
      <c r="S43" s="1011"/>
      <c r="T43" s="1011"/>
      <c r="U43" s="1011"/>
      <c r="V43" s="1011"/>
      <c r="W43" s="1011"/>
      <c r="X43" s="1011"/>
      <c r="Y43" s="1011"/>
      <c r="Z43" s="1011"/>
      <c r="AA43" s="1011"/>
      <c r="AB43" s="1011"/>
      <c r="AC43" s="1011"/>
      <c r="AD43" s="1011"/>
      <c r="AE43" s="1015"/>
      <c r="AF43" s="1010"/>
      <c r="AG43" s="1011"/>
      <c r="AH43" s="1011"/>
      <c r="AI43" s="1011"/>
      <c r="AJ43" s="1012"/>
      <c r="AK43" s="944"/>
      <c r="AL43" s="935"/>
      <c r="AM43" s="935"/>
      <c r="AN43" s="935"/>
      <c r="AO43" s="935"/>
      <c r="AP43" s="935"/>
      <c r="AQ43" s="935"/>
      <c r="AR43" s="935"/>
      <c r="AS43" s="935"/>
      <c r="AT43" s="935"/>
      <c r="AU43" s="935"/>
      <c r="AV43" s="935"/>
      <c r="AW43" s="935"/>
      <c r="AX43" s="935"/>
      <c r="AY43" s="935"/>
      <c r="AZ43" s="1013"/>
      <c r="BA43" s="1013"/>
      <c r="BB43" s="1013"/>
      <c r="BC43" s="1013"/>
      <c r="BD43" s="1013"/>
      <c r="BE43" s="1005"/>
      <c r="BF43" s="1005"/>
      <c r="BG43" s="1005"/>
      <c r="BH43" s="1005"/>
      <c r="BI43" s="1006"/>
      <c r="BJ43" s="223"/>
      <c r="BK43" s="223"/>
      <c r="BL43" s="223"/>
      <c r="BM43" s="223"/>
      <c r="BN43" s="223"/>
      <c r="BO43" s="236"/>
      <c r="BP43" s="236"/>
      <c r="BQ43" s="233">
        <v>37</v>
      </c>
      <c r="BR43" s="234"/>
      <c r="BS43" s="978"/>
      <c r="BT43" s="979"/>
      <c r="BU43" s="979"/>
      <c r="BV43" s="979"/>
      <c r="BW43" s="979"/>
      <c r="BX43" s="979"/>
      <c r="BY43" s="979"/>
      <c r="BZ43" s="979"/>
      <c r="CA43" s="979"/>
      <c r="CB43" s="979"/>
      <c r="CC43" s="979"/>
      <c r="CD43" s="979"/>
      <c r="CE43" s="979"/>
      <c r="CF43" s="979"/>
      <c r="CG43" s="980"/>
      <c r="CH43" s="953"/>
      <c r="CI43" s="954"/>
      <c r="CJ43" s="954"/>
      <c r="CK43" s="954"/>
      <c r="CL43" s="955"/>
      <c r="CM43" s="953"/>
      <c r="CN43" s="954"/>
      <c r="CO43" s="954"/>
      <c r="CP43" s="954"/>
      <c r="CQ43" s="955"/>
      <c r="CR43" s="953"/>
      <c r="CS43" s="954"/>
      <c r="CT43" s="954"/>
      <c r="CU43" s="954"/>
      <c r="CV43" s="955"/>
      <c r="CW43" s="953"/>
      <c r="CX43" s="954"/>
      <c r="CY43" s="954"/>
      <c r="CZ43" s="954"/>
      <c r="DA43" s="955"/>
      <c r="DB43" s="953"/>
      <c r="DC43" s="954"/>
      <c r="DD43" s="954"/>
      <c r="DE43" s="954"/>
      <c r="DF43" s="955"/>
      <c r="DG43" s="953"/>
      <c r="DH43" s="954"/>
      <c r="DI43" s="954"/>
      <c r="DJ43" s="954"/>
      <c r="DK43" s="955"/>
      <c r="DL43" s="953"/>
      <c r="DM43" s="954"/>
      <c r="DN43" s="954"/>
      <c r="DO43" s="954"/>
      <c r="DP43" s="955"/>
      <c r="DQ43" s="953"/>
      <c r="DR43" s="954"/>
      <c r="DS43" s="954"/>
      <c r="DT43" s="954"/>
      <c r="DU43" s="955"/>
      <c r="DV43" s="956"/>
      <c r="DW43" s="957"/>
      <c r="DX43" s="957"/>
      <c r="DY43" s="957"/>
      <c r="DZ43" s="958"/>
      <c r="EA43" s="217"/>
    </row>
    <row r="44" spans="1:131" s="218" customFormat="1" ht="26.25" customHeight="1" x14ac:dyDescent="0.15">
      <c r="A44" s="232">
        <v>17</v>
      </c>
      <c r="B44" s="1007"/>
      <c r="C44" s="1008"/>
      <c r="D44" s="1008"/>
      <c r="E44" s="1008"/>
      <c r="F44" s="1008"/>
      <c r="G44" s="1008"/>
      <c r="H44" s="1008"/>
      <c r="I44" s="1008"/>
      <c r="J44" s="1008"/>
      <c r="K44" s="1008"/>
      <c r="L44" s="1008"/>
      <c r="M44" s="1008"/>
      <c r="N44" s="1008"/>
      <c r="O44" s="1008"/>
      <c r="P44" s="1009"/>
      <c r="Q44" s="1014"/>
      <c r="R44" s="1011"/>
      <c r="S44" s="1011"/>
      <c r="T44" s="1011"/>
      <c r="U44" s="1011"/>
      <c r="V44" s="1011"/>
      <c r="W44" s="1011"/>
      <c r="X44" s="1011"/>
      <c r="Y44" s="1011"/>
      <c r="Z44" s="1011"/>
      <c r="AA44" s="1011"/>
      <c r="AB44" s="1011"/>
      <c r="AC44" s="1011"/>
      <c r="AD44" s="1011"/>
      <c r="AE44" s="1015"/>
      <c r="AF44" s="1010"/>
      <c r="AG44" s="1011"/>
      <c r="AH44" s="1011"/>
      <c r="AI44" s="1011"/>
      <c r="AJ44" s="1012"/>
      <c r="AK44" s="944"/>
      <c r="AL44" s="935"/>
      <c r="AM44" s="935"/>
      <c r="AN44" s="935"/>
      <c r="AO44" s="935"/>
      <c r="AP44" s="935"/>
      <c r="AQ44" s="935"/>
      <c r="AR44" s="935"/>
      <c r="AS44" s="935"/>
      <c r="AT44" s="935"/>
      <c r="AU44" s="935"/>
      <c r="AV44" s="935"/>
      <c r="AW44" s="935"/>
      <c r="AX44" s="935"/>
      <c r="AY44" s="935"/>
      <c r="AZ44" s="1013"/>
      <c r="BA44" s="1013"/>
      <c r="BB44" s="1013"/>
      <c r="BC44" s="1013"/>
      <c r="BD44" s="1013"/>
      <c r="BE44" s="1005"/>
      <c r="BF44" s="1005"/>
      <c r="BG44" s="1005"/>
      <c r="BH44" s="1005"/>
      <c r="BI44" s="1006"/>
      <c r="BJ44" s="223"/>
      <c r="BK44" s="223"/>
      <c r="BL44" s="223"/>
      <c r="BM44" s="223"/>
      <c r="BN44" s="223"/>
      <c r="BO44" s="236"/>
      <c r="BP44" s="236"/>
      <c r="BQ44" s="233">
        <v>38</v>
      </c>
      <c r="BR44" s="234"/>
      <c r="BS44" s="978"/>
      <c r="BT44" s="979"/>
      <c r="BU44" s="979"/>
      <c r="BV44" s="979"/>
      <c r="BW44" s="979"/>
      <c r="BX44" s="979"/>
      <c r="BY44" s="979"/>
      <c r="BZ44" s="979"/>
      <c r="CA44" s="979"/>
      <c r="CB44" s="979"/>
      <c r="CC44" s="979"/>
      <c r="CD44" s="979"/>
      <c r="CE44" s="979"/>
      <c r="CF44" s="979"/>
      <c r="CG44" s="980"/>
      <c r="CH44" s="953"/>
      <c r="CI44" s="954"/>
      <c r="CJ44" s="954"/>
      <c r="CK44" s="954"/>
      <c r="CL44" s="955"/>
      <c r="CM44" s="953"/>
      <c r="CN44" s="954"/>
      <c r="CO44" s="954"/>
      <c r="CP44" s="954"/>
      <c r="CQ44" s="955"/>
      <c r="CR44" s="953"/>
      <c r="CS44" s="954"/>
      <c r="CT44" s="954"/>
      <c r="CU44" s="954"/>
      <c r="CV44" s="955"/>
      <c r="CW44" s="953"/>
      <c r="CX44" s="954"/>
      <c r="CY44" s="954"/>
      <c r="CZ44" s="954"/>
      <c r="DA44" s="955"/>
      <c r="DB44" s="953"/>
      <c r="DC44" s="954"/>
      <c r="DD44" s="954"/>
      <c r="DE44" s="954"/>
      <c r="DF44" s="955"/>
      <c r="DG44" s="953"/>
      <c r="DH44" s="954"/>
      <c r="DI44" s="954"/>
      <c r="DJ44" s="954"/>
      <c r="DK44" s="955"/>
      <c r="DL44" s="953"/>
      <c r="DM44" s="954"/>
      <c r="DN44" s="954"/>
      <c r="DO44" s="954"/>
      <c r="DP44" s="955"/>
      <c r="DQ44" s="953"/>
      <c r="DR44" s="954"/>
      <c r="DS44" s="954"/>
      <c r="DT44" s="954"/>
      <c r="DU44" s="955"/>
      <c r="DV44" s="956"/>
      <c r="DW44" s="957"/>
      <c r="DX44" s="957"/>
      <c r="DY44" s="957"/>
      <c r="DZ44" s="958"/>
      <c r="EA44" s="217"/>
    </row>
    <row r="45" spans="1:131" s="218" customFormat="1" ht="26.25" customHeight="1" x14ac:dyDescent="0.15">
      <c r="A45" s="232">
        <v>18</v>
      </c>
      <c r="B45" s="1007"/>
      <c r="C45" s="1008"/>
      <c r="D45" s="1008"/>
      <c r="E45" s="1008"/>
      <c r="F45" s="1008"/>
      <c r="G45" s="1008"/>
      <c r="H45" s="1008"/>
      <c r="I45" s="1008"/>
      <c r="J45" s="1008"/>
      <c r="K45" s="1008"/>
      <c r="L45" s="1008"/>
      <c r="M45" s="1008"/>
      <c r="N45" s="1008"/>
      <c r="O45" s="1008"/>
      <c r="P45" s="1009"/>
      <c r="Q45" s="1014"/>
      <c r="R45" s="1011"/>
      <c r="S45" s="1011"/>
      <c r="T45" s="1011"/>
      <c r="U45" s="1011"/>
      <c r="V45" s="1011"/>
      <c r="W45" s="1011"/>
      <c r="X45" s="1011"/>
      <c r="Y45" s="1011"/>
      <c r="Z45" s="1011"/>
      <c r="AA45" s="1011"/>
      <c r="AB45" s="1011"/>
      <c r="AC45" s="1011"/>
      <c r="AD45" s="1011"/>
      <c r="AE45" s="1015"/>
      <c r="AF45" s="1010"/>
      <c r="AG45" s="1011"/>
      <c r="AH45" s="1011"/>
      <c r="AI45" s="1011"/>
      <c r="AJ45" s="1012"/>
      <c r="AK45" s="944"/>
      <c r="AL45" s="935"/>
      <c r="AM45" s="935"/>
      <c r="AN45" s="935"/>
      <c r="AO45" s="935"/>
      <c r="AP45" s="935"/>
      <c r="AQ45" s="935"/>
      <c r="AR45" s="935"/>
      <c r="AS45" s="935"/>
      <c r="AT45" s="935"/>
      <c r="AU45" s="935"/>
      <c r="AV45" s="935"/>
      <c r="AW45" s="935"/>
      <c r="AX45" s="935"/>
      <c r="AY45" s="935"/>
      <c r="AZ45" s="1013"/>
      <c r="BA45" s="1013"/>
      <c r="BB45" s="1013"/>
      <c r="BC45" s="1013"/>
      <c r="BD45" s="1013"/>
      <c r="BE45" s="1005"/>
      <c r="BF45" s="1005"/>
      <c r="BG45" s="1005"/>
      <c r="BH45" s="1005"/>
      <c r="BI45" s="1006"/>
      <c r="BJ45" s="223"/>
      <c r="BK45" s="223"/>
      <c r="BL45" s="223"/>
      <c r="BM45" s="223"/>
      <c r="BN45" s="223"/>
      <c r="BO45" s="236"/>
      <c r="BP45" s="236"/>
      <c r="BQ45" s="233">
        <v>39</v>
      </c>
      <c r="BR45" s="234"/>
      <c r="BS45" s="978"/>
      <c r="BT45" s="979"/>
      <c r="BU45" s="979"/>
      <c r="BV45" s="979"/>
      <c r="BW45" s="979"/>
      <c r="BX45" s="979"/>
      <c r="BY45" s="979"/>
      <c r="BZ45" s="979"/>
      <c r="CA45" s="979"/>
      <c r="CB45" s="979"/>
      <c r="CC45" s="979"/>
      <c r="CD45" s="979"/>
      <c r="CE45" s="979"/>
      <c r="CF45" s="979"/>
      <c r="CG45" s="980"/>
      <c r="CH45" s="953"/>
      <c r="CI45" s="954"/>
      <c r="CJ45" s="954"/>
      <c r="CK45" s="954"/>
      <c r="CL45" s="955"/>
      <c r="CM45" s="953"/>
      <c r="CN45" s="954"/>
      <c r="CO45" s="954"/>
      <c r="CP45" s="954"/>
      <c r="CQ45" s="955"/>
      <c r="CR45" s="953"/>
      <c r="CS45" s="954"/>
      <c r="CT45" s="954"/>
      <c r="CU45" s="954"/>
      <c r="CV45" s="955"/>
      <c r="CW45" s="953"/>
      <c r="CX45" s="954"/>
      <c r="CY45" s="954"/>
      <c r="CZ45" s="954"/>
      <c r="DA45" s="955"/>
      <c r="DB45" s="953"/>
      <c r="DC45" s="954"/>
      <c r="DD45" s="954"/>
      <c r="DE45" s="954"/>
      <c r="DF45" s="955"/>
      <c r="DG45" s="953"/>
      <c r="DH45" s="954"/>
      <c r="DI45" s="954"/>
      <c r="DJ45" s="954"/>
      <c r="DK45" s="955"/>
      <c r="DL45" s="953"/>
      <c r="DM45" s="954"/>
      <c r="DN45" s="954"/>
      <c r="DO45" s="954"/>
      <c r="DP45" s="955"/>
      <c r="DQ45" s="953"/>
      <c r="DR45" s="954"/>
      <c r="DS45" s="954"/>
      <c r="DT45" s="954"/>
      <c r="DU45" s="955"/>
      <c r="DV45" s="956"/>
      <c r="DW45" s="957"/>
      <c r="DX45" s="957"/>
      <c r="DY45" s="957"/>
      <c r="DZ45" s="958"/>
      <c r="EA45" s="217"/>
    </row>
    <row r="46" spans="1:131" s="218" customFormat="1" ht="26.25" customHeight="1" x14ac:dyDescent="0.15">
      <c r="A46" s="232">
        <v>19</v>
      </c>
      <c r="B46" s="1007"/>
      <c r="C46" s="1008"/>
      <c r="D46" s="1008"/>
      <c r="E46" s="1008"/>
      <c r="F46" s="1008"/>
      <c r="G46" s="1008"/>
      <c r="H46" s="1008"/>
      <c r="I46" s="1008"/>
      <c r="J46" s="1008"/>
      <c r="K46" s="1008"/>
      <c r="L46" s="1008"/>
      <c r="M46" s="1008"/>
      <c r="N46" s="1008"/>
      <c r="O46" s="1008"/>
      <c r="P46" s="1009"/>
      <c r="Q46" s="1014"/>
      <c r="R46" s="1011"/>
      <c r="S46" s="1011"/>
      <c r="T46" s="1011"/>
      <c r="U46" s="1011"/>
      <c r="V46" s="1011"/>
      <c r="W46" s="1011"/>
      <c r="X46" s="1011"/>
      <c r="Y46" s="1011"/>
      <c r="Z46" s="1011"/>
      <c r="AA46" s="1011"/>
      <c r="AB46" s="1011"/>
      <c r="AC46" s="1011"/>
      <c r="AD46" s="1011"/>
      <c r="AE46" s="1015"/>
      <c r="AF46" s="1010"/>
      <c r="AG46" s="1011"/>
      <c r="AH46" s="1011"/>
      <c r="AI46" s="1011"/>
      <c r="AJ46" s="1012"/>
      <c r="AK46" s="944"/>
      <c r="AL46" s="935"/>
      <c r="AM46" s="935"/>
      <c r="AN46" s="935"/>
      <c r="AO46" s="935"/>
      <c r="AP46" s="935"/>
      <c r="AQ46" s="935"/>
      <c r="AR46" s="935"/>
      <c r="AS46" s="935"/>
      <c r="AT46" s="935"/>
      <c r="AU46" s="935"/>
      <c r="AV46" s="935"/>
      <c r="AW46" s="935"/>
      <c r="AX46" s="935"/>
      <c r="AY46" s="935"/>
      <c r="AZ46" s="1013"/>
      <c r="BA46" s="1013"/>
      <c r="BB46" s="1013"/>
      <c r="BC46" s="1013"/>
      <c r="BD46" s="1013"/>
      <c r="BE46" s="1005"/>
      <c r="BF46" s="1005"/>
      <c r="BG46" s="1005"/>
      <c r="BH46" s="1005"/>
      <c r="BI46" s="1006"/>
      <c r="BJ46" s="223"/>
      <c r="BK46" s="223"/>
      <c r="BL46" s="223"/>
      <c r="BM46" s="223"/>
      <c r="BN46" s="223"/>
      <c r="BO46" s="236"/>
      <c r="BP46" s="236"/>
      <c r="BQ46" s="233">
        <v>40</v>
      </c>
      <c r="BR46" s="234"/>
      <c r="BS46" s="978"/>
      <c r="BT46" s="979"/>
      <c r="BU46" s="979"/>
      <c r="BV46" s="979"/>
      <c r="BW46" s="979"/>
      <c r="BX46" s="979"/>
      <c r="BY46" s="979"/>
      <c r="BZ46" s="979"/>
      <c r="CA46" s="979"/>
      <c r="CB46" s="979"/>
      <c r="CC46" s="979"/>
      <c r="CD46" s="979"/>
      <c r="CE46" s="979"/>
      <c r="CF46" s="979"/>
      <c r="CG46" s="980"/>
      <c r="CH46" s="953"/>
      <c r="CI46" s="954"/>
      <c r="CJ46" s="954"/>
      <c r="CK46" s="954"/>
      <c r="CL46" s="955"/>
      <c r="CM46" s="953"/>
      <c r="CN46" s="954"/>
      <c r="CO46" s="954"/>
      <c r="CP46" s="954"/>
      <c r="CQ46" s="955"/>
      <c r="CR46" s="953"/>
      <c r="CS46" s="954"/>
      <c r="CT46" s="954"/>
      <c r="CU46" s="954"/>
      <c r="CV46" s="955"/>
      <c r="CW46" s="953"/>
      <c r="CX46" s="954"/>
      <c r="CY46" s="954"/>
      <c r="CZ46" s="954"/>
      <c r="DA46" s="955"/>
      <c r="DB46" s="953"/>
      <c r="DC46" s="954"/>
      <c r="DD46" s="954"/>
      <c r="DE46" s="954"/>
      <c r="DF46" s="955"/>
      <c r="DG46" s="953"/>
      <c r="DH46" s="954"/>
      <c r="DI46" s="954"/>
      <c r="DJ46" s="954"/>
      <c r="DK46" s="955"/>
      <c r="DL46" s="953"/>
      <c r="DM46" s="954"/>
      <c r="DN46" s="954"/>
      <c r="DO46" s="954"/>
      <c r="DP46" s="955"/>
      <c r="DQ46" s="953"/>
      <c r="DR46" s="954"/>
      <c r="DS46" s="954"/>
      <c r="DT46" s="954"/>
      <c r="DU46" s="955"/>
      <c r="DV46" s="956"/>
      <c r="DW46" s="957"/>
      <c r="DX46" s="957"/>
      <c r="DY46" s="957"/>
      <c r="DZ46" s="958"/>
      <c r="EA46" s="217"/>
    </row>
    <row r="47" spans="1:131" s="218" customFormat="1" ht="26.25" customHeight="1" x14ac:dyDescent="0.15">
      <c r="A47" s="232">
        <v>20</v>
      </c>
      <c r="B47" s="1007"/>
      <c r="C47" s="1008"/>
      <c r="D47" s="1008"/>
      <c r="E47" s="1008"/>
      <c r="F47" s="1008"/>
      <c r="G47" s="1008"/>
      <c r="H47" s="1008"/>
      <c r="I47" s="1008"/>
      <c r="J47" s="1008"/>
      <c r="K47" s="1008"/>
      <c r="L47" s="1008"/>
      <c r="M47" s="1008"/>
      <c r="N47" s="1008"/>
      <c r="O47" s="1008"/>
      <c r="P47" s="1009"/>
      <c r="Q47" s="1014"/>
      <c r="R47" s="1011"/>
      <c r="S47" s="1011"/>
      <c r="T47" s="1011"/>
      <c r="U47" s="1011"/>
      <c r="V47" s="1011"/>
      <c r="W47" s="1011"/>
      <c r="X47" s="1011"/>
      <c r="Y47" s="1011"/>
      <c r="Z47" s="1011"/>
      <c r="AA47" s="1011"/>
      <c r="AB47" s="1011"/>
      <c r="AC47" s="1011"/>
      <c r="AD47" s="1011"/>
      <c r="AE47" s="1015"/>
      <c r="AF47" s="1010"/>
      <c r="AG47" s="1011"/>
      <c r="AH47" s="1011"/>
      <c r="AI47" s="1011"/>
      <c r="AJ47" s="1012"/>
      <c r="AK47" s="944"/>
      <c r="AL47" s="935"/>
      <c r="AM47" s="935"/>
      <c r="AN47" s="935"/>
      <c r="AO47" s="935"/>
      <c r="AP47" s="935"/>
      <c r="AQ47" s="935"/>
      <c r="AR47" s="935"/>
      <c r="AS47" s="935"/>
      <c r="AT47" s="935"/>
      <c r="AU47" s="935"/>
      <c r="AV47" s="935"/>
      <c r="AW47" s="935"/>
      <c r="AX47" s="935"/>
      <c r="AY47" s="935"/>
      <c r="AZ47" s="1013"/>
      <c r="BA47" s="1013"/>
      <c r="BB47" s="1013"/>
      <c r="BC47" s="1013"/>
      <c r="BD47" s="1013"/>
      <c r="BE47" s="1005"/>
      <c r="BF47" s="1005"/>
      <c r="BG47" s="1005"/>
      <c r="BH47" s="1005"/>
      <c r="BI47" s="1006"/>
      <c r="BJ47" s="223"/>
      <c r="BK47" s="223"/>
      <c r="BL47" s="223"/>
      <c r="BM47" s="223"/>
      <c r="BN47" s="223"/>
      <c r="BO47" s="236"/>
      <c r="BP47" s="236"/>
      <c r="BQ47" s="233">
        <v>41</v>
      </c>
      <c r="BR47" s="234"/>
      <c r="BS47" s="978"/>
      <c r="BT47" s="979"/>
      <c r="BU47" s="979"/>
      <c r="BV47" s="979"/>
      <c r="BW47" s="979"/>
      <c r="BX47" s="979"/>
      <c r="BY47" s="979"/>
      <c r="BZ47" s="979"/>
      <c r="CA47" s="979"/>
      <c r="CB47" s="979"/>
      <c r="CC47" s="979"/>
      <c r="CD47" s="979"/>
      <c r="CE47" s="979"/>
      <c r="CF47" s="979"/>
      <c r="CG47" s="980"/>
      <c r="CH47" s="953"/>
      <c r="CI47" s="954"/>
      <c r="CJ47" s="954"/>
      <c r="CK47" s="954"/>
      <c r="CL47" s="955"/>
      <c r="CM47" s="953"/>
      <c r="CN47" s="954"/>
      <c r="CO47" s="954"/>
      <c r="CP47" s="954"/>
      <c r="CQ47" s="955"/>
      <c r="CR47" s="953"/>
      <c r="CS47" s="954"/>
      <c r="CT47" s="954"/>
      <c r="CU47" s="954"/>
      <c r="CV47" s="955"/>
      <c r="CW47" s="953"/>
      <c r="CX47" s="954"/>
      <c r="CY47" s="954"/>
      <c r="CZ47" s="954"/>
      <c r="DA47" s="955"/>
      <c r="DB47" s="953"/>
      <c r="DC47" s="954"/>
      <c r="DD47" s="954"/>
      <c r="DE47" s="954"/>
      <c r="DF47" s="955"/>
      <c r="DG47" s="953"/>
      <c r="DH47" s="954"/>
      <c r="DI47" s="954"/>
      <c r="DJ47" s="954"/>
      <c r="DK47" s="955"/>
      <c r="DL47" s="953"/>
      <c r="DM47" s="954"/>
      <c r="DN47" s="954"/>
      <c r="DO47" s="954"/>
      <c r="DP47" s="955"/>
      <c r="DQ47" s="953"/>
      <c r="DR47" s="954"/>
      <c r="DS47" s="954"/>
      <c r="DT47" s="954"/>
      <c r="DU47" s="955"/>
      <c r="DV47" s="956"/>
      <c r="DW47" s="957"/>
      <c r="DX47" s="957"/>
      <c r="DY47" s="957"/>
      <c r="DZ47" s="958"/>
      <c r="EA47" s="217"/>
    </row>
    <row r="48" spans="1:131" s="218" customFormat="1" ht="26.25" customHeight="1" x14ac:dyDescent="0.15">
      <c r="A48" s="232">
        <v>21</v>
      </c>
      <c r="B48" s="1007"/>
      <c r="C48" s="1008"/>
      <c r="D48" s="1008"/>
      <c r="E48" s="1008"/>
      <c r="F48" s="1008"/>
      <c r="G48" s="1008"/>
      <c r="H48" s="1008"/>
      <c r="I48" s="1008"/>
      <c r="J48" s="1008"/>
      <c r="K48" s="1008"/>
      <c r="L48" s="1008"/>
      <c r="M48" s="1008"/>
      <c r="N48" s="1008"/>
      <c r="O48" s="1008"/>
      <c r="P48" s="1009"/>
      <c r="Q48" s="1014"/>
      <c r="R48" s="1011"/>
      <c r="S48" s="1011"/>
      <c r="T48" s="1011"/>
      <c r="U48" s="1011"/>
      <c r="V48" s="1011"/>
      <c r="W48" s="1011"/>
      <c r="X48" s="1011"/>
      <c r="Y48" s="1011"/>
      <c r="Z48" s="1011"/>
      <c r="AA48" s="1011"/>
      <c r="AB48" s="1011"/>
      <c r="AC48" s="1011"/>
      <c r="AD48" s="1011"/>
      <c r="AE48" s="1015"/>
      <c r="AF48" s="1010"/>
      <c r="AG48" s="1011"/>
      <c r="AH48" s="1011"/>
      <c r="AI48" s="1011"/>
      <c r="AJ48" s="1012"/>
      <c r="AK48" s="944"/>
      <c r="AL48" s="935"/>
      <c r="AM48" s="935"/>
      <c r="AN48" s="935"/>
      <c r="AO48" s="935"/>
      <c r="AP48" s="935"/>
      <c r="AQ48" s="935"/>
      <c r="AR48" s="935"/>
      <c r="AS48" s="935"/>
      <c r="AT48" s="935"/>
      <c r="AU48" s="935"/>
      <c r="AV48" s="935"/>
      <c r="AW48" s="935"/>
      <c r="AX48" s="935"/>
      <c r="AY48" s="935"/>
      <c r="AZ48" s="1013"/>
      <c r="BA48" s="1013"/>
      <c r="BB48" s="1013"/>
      <c r="BC48" s="1013"/>
      <c r="BD48" s="1013"/>
      <c r="BE48" s="1005"/>
      <c r="BF48" s="1005"/>
      <c r="BG48" s="1005"/>
      <c r="BH48" s="1005"/>
      <c r="BI48" s="1006"/>
      <c r="BJ48" s="223"/>
      <c r="BK48" s="223"/>
      <c r="BL48" s="223"/>
      <c r="BM48" s="223"/>
      <c r="BN48" s="223"/>
      <c r="BO48" s="236"/>
      <c r="BP48" s="236"/>
      <c r="BQ48" s="233">
        <v>42</v>
      </c>
      <c r="BR48" s="234"/>
      <c r="BS48" s="978"/>
      <c r="BT48" s="979"/>
      <c r="BU48" s="979"/>
      <c r="BV48" s="979"/>
      <c r="BW48" s="979"/>
      <c r="BX48" s="979"/>
      <c r="BY48" s="979"/>
      <c r="BZ48" s="979"/>
      <c r="CA48" s="979"/>
      <c r="CB48" s="979"/>
      <c r="CC48" s="979"/>
      <c r="CD48" s="979"/>
      <c r="CE48" s="979"/>
      <c r="CF48" s="979"/>
      <c r="CG48" s="980"/>
      <c r="CH48" s="953"/>
      <c r="CI48" s="954"/>
      <c r="CJ48" s="954"/>
      <c r="CK48" s="954"/>
      <c r="CL48" s="955"/>
      <c r="CM48" s="953"/>
      <c r="CN48" s="954"/>
      <c r="CO48" s="954"/>
      <c r="CP48" s="954"/>
      <c r="CQ48" s="955"/>
      <c r="CR48" s="953"/>
      <c r="CS48" s="954"/>
      <c r="CT48" s="954"/>
      <c r="CU48" s="954"/>
      <c r="CV48" s="955"/>
      <c r="CW48" s="953"/>
      <c r="CX48" s="954"/>
      <c r="CY48" s="954"/>
      <c r="CZ48" s="954"/>
      <c r="DA48" s="955"/>
      <c r="DB48" s="953"/>
      <c r="DC48" s="954"/>
      <c r="DD48" s="954"/>
      <c r="DE48" s="954"/>
      <c r="DF48" s="955"/>
      <c r="DG48" s="953"/>
      <c r="DH48" s="954"/>
      <c r="DI48" s="954"/>
      <c r="DJ48" s="954"/>
      <c r="DK48" s="955"/>
      <c r="DL48" s="953"/>
      <c r="DM48" s="954"/>
      <c r="DN48" s="954"/>
      <c r="DO48" s="954"/>
      <c r="DP48" s="955"/>
      <c r="DQ48" s="953"/>
      <c r="DR48" s="954"/>
      <c r="DS48" s="954"/>
      <c r="DT48" s="954"/>
      <c r="DU48" s="955"/>
      <c r="DV48" s="956"/>
      <c r="DW48" s="957"/>
      <c r="DX48" s="957"/>
      <c r="DY48" s="957"/>
      <c r="DZ48" s="958"/>
      <c r="EA48" s="217"/>
    </row>
    <row r="49" spans="1:131" s="218" customFormat="1" ht="26.25" customHeight="1" x14ac:dyDescent="0.15">
      <c r="A49" s="232">
        <v>22</v>
      </c>
      <c r="B49" s="1007"/>
      <c r="C49" s="1008"/>
      <c r="D49" s="1008"/>
      <c r="E49" s="1008"/>
      <c r="F49" s="1008"/>
      <c r="G49" s="1008"/>
      <c r="H49" s="1008"/>
      <c r="I49" s="1008"/>
      <c r="J49" s="1008"/>
      <c r="K49" s="1008"/>
      <c r="L49" s="1008"/>
      <c r="M49" s="1008"/>
      <c r="N49" s="1008"/>
      <c r="O49" s="1008"/>
      <c r="P49" s="1009"/>
      <c r="Q49" s="1014"/>
      <c r="R49" s="1011"/>
      <c r="S49" s="1011"/>
      <c r="T49" s="1011"/>
      <c r="U49" s="1011"/>
      <c r="V49" s="1011"/>
      <c r="W49" s="1011"/>
      <c r="X49" s="1011"/>
      <c r="Y49" s="1011"/>
      <c r="Z49" s="1011"/>
      <c r="AA49" s="1011"/>
      <c r="AB49" s="1011"/>
      <c r="AC49" s="1011"/>
      <c r="AD49" s="1011"/>
      <c r="AE49" s="1015"/>
      <c r="AF49" s="1010"/>
      <c r="AG49" s="1011"/>
      <c r="AH49" s="1011"/>
      <c r="AI49" s="1011"/>
      <c r="AJ49" s="1012"/>
      <c r="AK49" s="944"/>
      <c r="AL49" s="935"/>
      <c r="AM49" s="935"/>
      <c r="AN49" s="935"/>
      <c r="AO49" s="935"/>
      <c r="AP49" s="935"/>
      <c r="AQ49" s="935"/>
      <c r="AR49" s="935"/>
      <c r="AS49" s="935"/>
      <c r="AT49" s="935"/>
      <c r="AU49" s="935"/>
      <c r="AV49" s="935"/>
      <c r="AW49" s="935"/>
      <c r="AX49" s="935"/>
      <c r="AY49" s="935"/>
      <c r="AZ49" s="1013"/>
      <c r="BA49" s="1013"/>
      <c r="BB49" s="1013"/>
      <c r="BC49" s="1013"/>
      <c r="BD49" s="1013"/>
      <c r="BE49" s="1005"/>
      <c r="BF49" s="1005"/>
      <c r="BG49" s="1005"/>
      <c r="BH49" s="1005"/>
      <c r="BI49" s="1006"/>
      <c r="BJ49" s="223"/>
      <c r="BK49" s="223"/>
      <c r="BL49" s="223"/>
      <c r="BM49" s="223"/>
      <c r="BN49" s="223"/>
      <c r="BO49" s="236"/>
      <c r="BP49" s="236"/>
      <c r="BQ49" s="233">
        <v>43</v>
      </c>
      <c r="BR49" s="234"/>
      <c r="BS49" s="978"/>
      <c r="BT49" s="979"/>
      <c r="BU49" s="979"/>
      <c r="BV49" s="979"/>
      <c r="BW49" s="979"/>
      <c r="BX49" s="979"/>
      <c r="BY49" s="979"/>
      <c r="BZ49" s="979"/>
      <c r="CA49" s="979"/>
      <c r="CB49" s="979"/>
      <c r="CC49" s="979"/>
      <c r="CD49" s="979"/>
      <c r="CE49" s="979"/>
      <c r="CF49" s="979"/>
      <c r="CG49" s="980"/>
      <c r="CH49" s="953"/>
      <c r="CI49" s="954"/>
      <c r="CJ49" s="954"/>
      <c r="CK49" s="954"/>
      <c r="CL49" s="955"/>
      <c r="CM49" s="953"/>
      <c r="CN49" s="954"/>
      <c r="CO49" s="954"/>
      <c r="CP49" s="954"/>
      <c r="CQ49" s="955"/>
      <c r="CR49" s="953"/>
      <c r="CS49" s="954"/>
      <c r="CT49" s="954"/>
      <c r="CU49" s="954"/>
      <c r="CV49" s="955"/>
      <c r="CW49" s="953"/>
      <c r="CX49" s="954"/>
      <c r="CY49" s="954"/>
      <c r="CZ49" s="954"/>
      <c r="DA49" s="955"/>
      <c r="DB49" s="953"/>
      <c r="DC49" s="954"/>
      <c r="DD49" s="954"/>
      <c r="DE49" s="954"/>
      <c r="DF49" s="955"/>
      <c r="DG49" s="953"/>
      <c r="DH49" s="954"/>
      <c r="DI49" s="954"/>
      <c r="DJ49" s="954"/>
      <c r="DK49" s="955"/>
      <c r="DL49" s="953"/>
      <c r="DM49" s="954"/>
      <c r="DN49" s="954"/>
      <c r="DO49" s="954"/>
      <c r="DP49" s="955"/>
      <c r="DQ49" s="953"/>
      <c r="DR49" s="954"/>
      <c r="DS49" s="954"/>
      <c r="DT49" s="954"/>
      <c r="DU49" s="955"/>
      <c r="DV49" s="956"/>
      <c r="DW49" s="957"/>
      <c r="DX49" s="957"/>
      <c r="DY49" s="957"/>
      <c r="DZ49" s="958"/>
      <c r="EA49" s="217"/>
    </row>
    <row r="50" spans="1:131" s="218" customFormat="1" ht="26.25" customHeight="1" x14ac:dyDescent="0.15">
      <c r="A50" s="232">
        <v>23</v>
      </c>
      <c r="B50" s="1007"/>
      <c r="C50" s="1008"/>
      <c r="D50" s="1008"/>
      <c r="E50" s="1008"/>
      <c r="F50" s="1008"/>
      <c r="G50" s="1008"/>
      <c r="H50" s="1008"/>
      <c r="I50" s="1008"/>
      <c r="J50" s="1008"/>
      <c r="K50" s="1008"/>
      <c r="L50" s="1008"/>
      <c r="M50" s="1008"/>
      <c r="N50" s="1008"/>
      <c r="O50" s="1008"/>
      <c r="P50" s="1009"/>
      <c r="Q50" s="1003"/>
      <c r="R50" s="984"/>
      <c r="S50" s="984"/>
      <c r="T50" s="984"/>
      <c r="U50" s="984"/>
      <c r="V50" s="984"/>
      <c r="W50" s="984"/>
      <c r="X50" s="984"/>
      <c r="Y50" s="984"/>
      <c r="Z50" s="984"/>
      <c r="AA50" s="984"/>
      <c r="AB50" s="984"/>
      <c r="AC50" s="984"/>
      <c r="AD50" s="984"/>
      <c r="AE50" s="1004"/>
      <c r="AF50" s="1010"/>
      <c r="AG50" s="1011"/>
      <c r="AH50" s="1011"/>
      <c r="AI50" s="1011"/>
      <c r="AJ50" s="1012"/>
      <c r="AK50" s="986"/>
      <c r="AL50" s="984"/>
      <c r="AM50" s="984"/>
      <c r="AN50" s="984"/>
      <c r="AO50" s="984"/>
      <c r="AP50" s="984"/>
      <c r="AQ50" s="984"/>
      <c r="AR50" s="984"/>
      <c r="AS50" s="984"/>
      <c r="AT50" s="984"/>
      <c r="AU50" s="984"/>
      <c r="AV50" s="984"/>
      <c r="AW50" s="984"/>
      <c r="AX50" s="984"/>
      <c r="AY50" s="984"/>
      <c r="AZ50" s="987"/>
      <c r="BA50" s="987"/>
      <c r="BB50" s="987"/>
      <c r="BC50" s="987"/>
      <c r="BD50" s="987"/>
      <c r="BE50" s="1005"/>
      <c r="BF50" s="1005"/>
      <c r="BG50" s="1005"/>
      <c r="BH50" s="1005"/>
      <c r="BI50" s="1006"/>
      <c r="BJ50" s="223"/>
      <c r="BK50" s="223"/>
      <c r="BL50" s="223"/>
      <c r="BM50" s="223"/>
      <c r="BN50" s="223"/>
      <c r="BO50" s="236"/>
      <c r="BP50" s="236"/>
      <c r="BQ50" s="233">
        <v>44</v>
      </c>
      <c r="BR50" s="234"/>
      <c r="BS50" s="978"/>
      <c r="BT50" s="979"/>
      <c r="BU50" s="979"/>
      <c r="BV50" s="979"/>
      <c r="BW50" s="979"/>
      <c r="BX50" s="979"/>
      <c r="BY50" s="979"/>
      <c r="BZ50" s="979"/>
      <c r="CA50" s="979"/>
      <c r="CB50" s="979"/>
      <c r="CC50" s="979"/>
      <c r="CD50" s="979"/>
      <c r="CE50" s="979"/>
      <c r="CF50" s="979"/>
      <c r="CG50" s="980"/>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17"/>
    </row>
    <row r="51" spans="1:131" s="218" customFormat="1" ht="26.25" customHeight="1" x14ac:dyDescent="0.15">
      <c r="A51" s="232">
        <v>24</v>
      </c>
      <c r="B51" s="1007"/>
      <c r="C51" s="1008"/>
      <c r="D51" s="1008"/>
      <c r="E51" s="1008"/>
      <c r="F51" s="1008"/>
      <c r="G51" s="1008"/>
      <c r="H51" s="1008"/>
      <c r="I51" s="1008"/>
      <c r="J51" s="1008"/>
      <c r="K51" s="1008"/>
      <c r="L51" s="1008"/>
      <c r="M51" s="1008"/>
      <c r="N51" s="1008"/>
      <c r="O51" s="1008"/>
      <c r="P51" s="1009"/>
      <c r="Q51" s="1003"/>
      <c r="R51" s="984"/>
      <c r="S51" s="984"/>
      <c r="T51" s="984"/>
      <c r="U51" s="984"/>
      <c r="V51" s="984"/>
      <c r="W51" s="984"/>
      <c r="X51" s="984"/>
      <c r="Y51" s="984"/>
      <c r="Z51" s="984"/>
      <c r="AA51" s="984"/>
      <c r="AB51" s="984"/>
      <c r="AC51" s="984"/>
      <c r="AD51" s="984"/>
      <c r="AE51" s="1004"/>
      <c r="AF51" s="1010"/>
      <c r="AG51" s="1011"/>
      <c r="AH51" s="1011"/>
      <c r="AI51" s="1011"/>
      <c r="AJ51" s="1012"/>
      <c r="AK51" s="986"/>
      <c r="AL51" s="984"/>
      <c r="AM51" s="984"/>
      <c r="AN51" s="984"/>
      <c r="AO51" s="984"/>
      <c r="AP51" s="984"/>
      <c r="AQ51" s="984"/>
      <c r="AR51" s="984"/>
      <c r="AS51" s="984"/>
      <c r="AT51" s="984"/>
      <c r="AU51" s="984"/>
      <c r="AV51" s="984"/>
      <c r="AW51" s="984"/>
      <c r="AX51" s="984"/>
      <c r="AY51" s="984"/>
      <c r="AZ51" s="987"/>
      <c r="BA51" s="987"/>
      <c r="BB51" s="987"/>
      <c r="BC51" s="987"/>
      <c r="BD51" s="987"/>
      <c r="BE51" s="1005"/>
      <c r="BF51" s="1005"/>
      <c r="BG51" s="1005"/>
      <c r="BH51" s="1005"/>
      <c r="BI51" s="1006"/>
      <c r="BJ51" s="223"/>
      <c r="BK51" s="223"/>
      <c r="BL51" s="223"/>
      <c r="BM51" s="223"/>
      <c r="BN51" s="223"/>
      <c r="BO51" s="236"/>
      <c r="BP51" s="236"/>
      <c r="BQ51" s="233">
        <v>45</v>
      </c>
      <c r="BR51" s="234"/>
      <c r="BS51" s="978"/>
      <c r="BT51" s="979"/>
      <c r="BU51" s="979"/>
      <c r="BV51" s="979"/>
      <c r="BW51" s="979"/>
      <c r="BX51" s="979"/>
      <c r="BY51" s="979"/>
      <c r="BZ51" s="979"/>
      <c r="CA51" s="979"/>
      <c r="CB51" s="979"/>
      <c r="CC51" s="979"/>
      <c r="CD51" s="979"/>
      <c r="CE51" s="979"/>
      <c r="CF51" s="979"/>
      <c r="CG51" s="980"/>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17"/>
    </row>
    <row r="52" spans="1:131" s="218" customFormat="1" ht="26.25" customHeight="1" x14ac:dyDescent="0.15">
      <c r="A52" s="232">
        <v>25</v>
      </c>
      <c r="B52" s="1007"/>
      <c r="C52" s="1008"/>
      <c r="D52" s="1008"/>
      <c r="E52" s="1008"/>
      <c r="F52" s="1008"/>
      <c r="G52" s="1008"/>
      <c r="H52" s="1008"/>
      <c r="I52" s="1008"/>
      <c r="J52" s="1008"/>
      <c r="K52" s="1008"/>
      <c r="L52" s="1008"/>
      <c r="M52" s="1008"/>
      <c r="N52" s="1008"/>
      <c r="O52" s="1008"/>
      <c r="P52" s="1009"/>
      <c r="Q52" s="1003"/>
      <c r="R52" s="984"/>
      <c r="S52" s="984"/>
      <c r="T52" s="984"/>
      <c r="U52" s="984"/>
      <c r="V52" s="984"/>
      <c r="W52" s="984"/>
      <c r="X52" s="984"/>
      <c r="Y52" s="984"/>
      <c r="Z52" s="984"/>
      <c r="AA52" s="984"/>
      <c r="AB52" s="984"/>
      <c r="AC52" s="984"/>
      <c r="AD52" s="984"/>
      <c r="AE52" s="1004"/>
      <c r="AF52" s="1010"/>
      <c r="AG52" s="1011"/>
      <c r="AH52" s="1011"/>
      <c r="AI52" s="1011"/>
      <c r="AJ52" s="1012"/>
      <c r="AK52" s="986"/>
      <c r="AL52" s="984"/>
      <c r="AM52" s="984"/>
      <c r="AN52" s="984"/>
      <c r="AO52" s="984"/>
      <c r="AP52" s="984"/>
      <c r="AQ52" s="984"/>
      <c r="AR52" s="984"/>
      <c r="AS52" s="984"/>
      <c r="AT52" s="984"/>
      <c r="AU52" s="984"/>
      <c r="AV52" s="984"/>
      <c r="AW52" s="984"/>
      <c r="AX52" s="984"/>
      <c r="AY52" s="984"/>
      <c r="AZ52" s="987"/>
      <c r="BA52" s="987"/>
      <c r="BB52" s="987"/>
      <c r="BC52" s="987"/>
      <c r="BD52" s="987"/>
      <c r="BE52" s="1005"/>
      <c r="BF52" s="1005"/>
      <c r="BG52" s="1005"/>
      <c r="BH52" s="1005"/>
      <c r="BI52" s="1006"/>
      <c r="BJ52" s="223"/>
      <c r="BK52" s="223"/>
      <c r="BL52" s="223"/>
      <c r="BM52" s="223"/>
      <c r="BN52" s="223"/>
      <c r="BO52" s="236"/>
      <c r="BP52" s="236"/>
      <c r="BQ52" s="233">
        <v>46</v>
      </c>
      <c r="BR52" s="234"/>
      <c r="BS52" s="978"/>
      <c r="BT52" s="979"/>
      <c r="BU52" s="979"/>
      <c r="BV52" s="979"/>
      <c r="BW52" s="979"/>
      <c r="BX52" s="979"/>
      <c r="BY52" s="979"/>
      <c r="BZ52" s="979"/>
      <c r="CA52" s="979"/>
      <c r="CB52" s="979"/>
      <c r="CC52" s="979"/>
      <c r="CD52" s="979"/>
      <c r="CE52" s="979"/>
      <c r="CF52" s="979"/>
      <c r="CG52" s="980"/>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17"/>
    </row>
    <row r="53" spans="1:131" s="218" customFormat="1" ht="26.25" customHeight="1" x14ac:dyDescent="0.15">
      <c r="A53" s="232">
        <v>26</v>
      </c>
      <c r="B53" s="1007"/>
      <c r="C53" s="1008"/>
      <c r="D53" s="1008"/>
      <c r="E53" s="1008"/>
      <c r="F53" s="1008"/>
      <c r="G53" s="1008"/>
      <c r="H53" s="1008"/>
      <c r="I53" s="1008"/>
      <c r="J53" s="1008"/>
      <c r="K53" s="1008"/>
      <c r="L53" s="1008"/>
      <c r="M53" s="1008"/>
      <c r="N53" s="1008"/>
      <c r="O53" s="1008"/>
      <c r="P53" s="1009"/>
      <c r="Q53" s="1003"/>
      <c r="R53" s="984"/>
      <c r="S53" s="984"/>
      <c r="T53" s="984"/>
      <c r="U53" s="984"/>
      <c r="V53" s="984"/>
      <c r="W53" s="984"/>
      <c r="X53" s="984"/>
      <c r="Y53" s="984"/>
      <c r="Z53" s="984"/>
      <c r="AA53" s="984"/>
      <c r="AB53" s="984"/>
      <c r="AC53" s="984"/>
      <c r="AD53" s="984"/>
      <c r="AE53" s="1004"/>
      <c r="AF53" s="1010"/>
      <c r="AG53" s="1011"/>
      <c r="AH53" s="1011"/>
      <c r="AI53" s="1011"/>
      <c r="AJ53" s="1012"/>
      <c r="AK53" s="986"/>
      <c r="AL53" s="984"/>
      <c r="AM53" s="984"/>
      <c r="AN53" s="984"/>
      <c r="AO53" s="984"/>
      <c r="AP53" s="984"/>
      <c r="AQ53" s="984"/>
      <c r="AR53" s="984"/>
      <c r="AS53" s="984"/>
      <c r="AT53" s="984"/>
      <c r="AU53" s="984"/>
      <c r="AV53" s="984"/>
      <c r="AW53" s="984"/>
      <c r="AX53" s="984"/>
      <c r="AY53" s="984"/>
      <c r="AZ53" s="987"/>
      <c r="BA53" s="987"/>
      <c r="BB53" s="987"/>
      <c r="BC53" s="987"/>
      <c r="BD53" s="987"/>
      <c r="BE53" s="1005"/>
      <c r="BF53" s="1005"/>
      <c r="BG53" s="1005"/>
      <c r="BH53" s="1005"/>
      <c r="BI53" s="1006"/>
      <c r="BJ53" s="223"/>
      <c r="BK53" s="223"/>
      <c r="BL53" s="223"/>
      <c r="BM53" s="223"/>
      <c r="BN53" s="223"/>
      <c r="BO53" s="236"/>
      <c r="BP53" s="236"/>
      <c r="BQ53" s="233">
        <v>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15">
      <c r="A54" s="232">
        <v>27</v>
      </c>
      <c r="B54" s="1007"/>
      <c r="C54" s="1008"/>
      <c r="D54" s="1008"/>
      <c r="E54" s="1008"/>
      <c r="F54" s="1008"/>
      <c r="G54" s="1008"/>
      <c r="H54" s="1008"/>
      <c r="I54" s="1008"/>
      <c r="J54" s="1008"/>
      <c r="K54" s="1008"/>
      <c r="L54" s="1008"/>
      <c r="M54" s="1008"/>
      <c r="N54" s="1008"/>
      <c r="O54" s="1008"/>
      <c r="P54" s="1009"/>
      <c r="Q54" s="1003"/>
      <c r="R54" s="984"/>
      <c r="S54" s="984"/>
      <c r="T54" s="984"/>
      <c r="U54" s="984"/>
      <c r="V54" s="984"/>
      <c r="W54" s="984"/>
      <c r="X54" s="984"/>
      <c r="Y54" s="984"/>
      <c r="Z54" s="984"/>
      <c r="AA54" s="984"/>
      <c r="AB54" s="984"/>
      <c r="AC54" s="984"/>
      <c r="AD54" s="984"/>
      <c r="AE54" s="1004"/>
      <c r="AF54" s="1010"/>
      <c r="AG54" s="1011"/>
      <c r="AH54" s="1011"/>
      <c r="AI54" s="1011"/>
      <c r="AJ54" s="1012"/>
      <c r="AK54" s="986"/>
      <c r="AL54" s="984"/>
      <c r="AM54" s="984"/>
      <c r="AN54" s="984"/>
      <c r="AO54" s="984"/>
      <c r="AP54" s="984"/>
      <c r="AQ54" s="984"/>
      <c r="AR54" s="984"/>
      <c r="AS54" s="984"/>
      <c r="AT54" s="984"/>
      <c r="AU54" s="984"/>
      <c r="AV54" s="984"/>
      <c r="AW54" s="984"/>
      <c r="AX54" s="984"/>
      <c r="AY54" s="984"/>
      <c r="AZ54" s="987"/>
      <c r="BA54" s="987"/>
      <c r="BB54" s="987"/>
      <c r="BC54" s="987"/>
      <c r="BD54" s="987"/>
      <c r="BE54" s="1005"/>
      <c r="BF54" s="1005"/>
      <c r="BG54" s="1005"/>
      <c r="BH54" s="1005"/>
      <c r="BI54" s="1006"/>
      <c r="BJ54" s="223"/>
      <c r="BK54" s="223"/>
      <c r="BL54" s="223"/>
      <c r="BM54" s="223"/>
      <c r="BN54" s="223"/>
      <c r="BO54" s="236"/>
      <c r="BP54" s="236"/>
      <c r="BQ54" s="233">
        <v>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15">
      <c r="A55" s="232">
        <v>28</v>
      </c>
      <c r="B55" s="1007"/>
      <c r="C55" s="1008"/>
      <c r="D55" s="1008"/>
      <c r="E55" s="1008"/>
      <c r="F55" s="1008"/>
      <c r="G55" s="1008"/>
      <c r="H55" s="1008"/>
      <c r="I55" s="1008"/>
      <c r="J55" s="1008"/>
      <c r="K55" s="1008"/>
      <c r="L55" s="1008"/>
      <c r="M55" s="1008"/>
      <c r="N55" s="1008"/>
      <c r="O55" s="1008"/>
      <c r="P55" s="1009"/>
      <c r="Q55" s="1003"/>
      <c r="R55" s="984"/>
      <c r="S55" s="984"/>
      <c r="T55" s="984"/>
      <c r="U55" s="984"/>
      <c r="V55" s="984"/>
      <c r="W55" s="984"/>
      <c r="X55" s="984"/>
      <c r="Y55" s="984"/>
      <c r="Z55" s="984"/>
      <c r="AA55" s="984"/>
      <c r="AB55" s="984"/>
      <c r="AC55" s="984"/>
      <c r="AD55" s="984"/>
      <c r="AE55" s="1004"/>
      <c r="AF55" s="1010"/>
      <c r="AG55" s="1011"/>
      <c r="AH55" s="1011"/>
      <c r="AI55" s="1011"/>
      <c r="AJ55" s="1012"/>
      <c r="AK55" s="986"/>
      <c r="AL55" s="984"/>
      <c r="AM55" s="984"/>
      <c r="AN55" s="984"/>
      <c r="AO55" s="984"/>
      <c r="AP55" s="984"/>
      <c r="AQ55" s="984"/>
      <c r="AR55" s="984"/>
      <c r="AS55" s="984"/>
      <c r="AT55" s="984"/>
      <c r="AU55" s="984"/>
      <c r="AV55" s="984"/>
      <c r="AW55" s="984"/>
      <c r="AX55" s="984"/>
      <c r="AY55" s="984"/>
      <c r="AZ55" s="987"/>
      <c r="BA55" s="987"/>
      <c r="BB55" s="987"/>
      <c r="BC55" s="987"/>
      <c r="BD55" s="987"/>
      <c r="BE55" s="1005"/>
      <c r="BF55" s="1005"/>
      <c r="BG55" s="1005"/>
      <c r="BH55" s="1005"/>
      <c r="BI55" s="1006"/>
      <c r="BJ55" s="223"/>
      <c r="BK55" s="223"/>
      <c r="BL55" s="223"/>
      <c r="BM55" s="223"/>
      <c r="BN55" s="223"/>
      <c r="BO55" s="236"/>
      <c r="BP55" s="236"/>
      <c r="BQ55" s="233">
        <v>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15">
      <c r="A56" s="232">
        <v>29</v>
      </c>
      <c r="B56" s="1007"/>
      <c r="C56" s="1008"/>
      <c r="D56" s="1008"/>
      <c r="E56" s="1008"/>
      <c r="F56" s="1008"/>
      <c r="G56" s="1008"/>
      <c r="H56" s="1008"/>
      <c r="I56" s="1008"/>
      <c r="J56" s="1008"/>
      <c r="K56" s="1008"/>
      <c r="L56" s="1008"/>
      <c r="M56" s="1008"/>
      <c r="N56" s="1008"/>
      <c r="O56" s="1008"/>
      <c r="P56" s="1009"/>
      <c r="Q56" s="1003"/>
      <c r="R56" s="984"/>
      <c r="S56" s="984"/>
      <c r="T56" s="984"/>
      <c r="U56" s="984"/>
      <c r="V56" s="984"/>
      <c r="W56" s="984"/>
      <c r="X56" s="984"/>
      <c r="Y56" s="984"/>
      <c r="Z56" s="984"/>
      <c r="AA56" s="984"/>
      <c r="AB56" s="984"/>
      <c r="AC56" s="984"/>
      <c r="AD56" s="984"/>
      <c r="AE56" s="1004"/>
      <c r="AF56" s="1010"/>
      <c r="AG56" s="1011"/>
      <c r="AH56" s="1011"/>
      <c r="AI56" s="1011"/>
      <c r="AJ56" s="1012"/>
      <c r="AK56" s="986"/>
      <c r="AL56" s="984"/>
      <c r="AM56" s="984"/>
      <c r="AN56" s="984"/>
      <c r="AO56" s="984"/>
      <c r="AP56" s="984"/>
      <c r="AQ56" s="984"/>
      <c r="AR56" s="984"/>
      <c r="AS56" s="984"/>
      <c r="AT56" s="984"/>
      <c r="AU56" s="984"/>
      <c r="AV56" s="984"/>
      <c r="AW56" s="984"/>
      <c r="AX56" s="984"/>
      <c r="AY56" s="984"/>
      <c r="AZ56" s="987"/>
      <c r="BA56" s="987"/>
      <c r="BB56" s="987"/>
      <c r="BC56" s="987"/>
      <c r="BD56" s="987"/>
      <c r="BE56" s="1005"/>
      <c r="BF56" s="1005"/>
      <c r="BG56" s="1005"/>
      <c r="BH56" s="1005"/>
      <c r="BI56" s="1006"/>
      <c r="BJ56" s="223"/>
      <c r="BK56" s="223"/>
      <c r="BL56" s="223"/>
      <c r="BM56" s="223"/>
      <c r="BN56" s="223"/>
      <c r="BO56" s="236"/>
      <c r="BP56" s="236"/>
      <c r="BQ56" s="233">
        <v>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15">
      <c r="A57" s="232">
        <v>30</v>
      </c>
      <c r="B57" s="1007"/>
      <c r="C57" s="1008"/>
      <c r="D57" s="1008"/>
      <c r="E57" s="1008"/>
      <c r="F57" s="1008"/>
      <c r="G57" s="1008"/>
      <c r="H57" s="1008"/>
      <c r="I57" s="1008"/>
      <c r="J57" s="1008"/>
      <c r="K57" s="1008"/>
      <c r="L57" s="1008"/>
      <c r="M57" s="1008"/>
      <c r="N57" s="1008"/>
      <c r="O57" s="1008"/>
      <c r="P57" s="1009"/>
      <c r="Q57" s="1003"/>
      <c r="R57" s="984"/>
      <c r="S57" s="984"/>
      <c r="T57" s="984"/>
      <c r="U57" s="984"/>
      <c r="V57" s="984"/>
      <c r="W57" s="984"/>
      <c r="X57" s="984"/>
      <c r="Y57" s="984"/>
      <c r="Z57" s="984"/>
      <c r="AA57" s="984"/>
      <c r="AB57" s="984"/>
      <c r="AC57" s="984"/>
      <c r="AD57" s="984"/>
      <c r="AE57" s="1004"/>
      <c r="AF57" s="1010"/>
      <c r="AG57" s="1011"/>
      <c r="AH57" s="1011"/>
      <c r="AI57" s="1011"/>
      <c r="AJ57" s="1012"/>
      <c r="AK57" s="986"/>
      <c r="AL57" s="984"/>
      <c r="AM57" s="984"/>
      <c r="AN57" s="984"/>
      <c r="AO57" s="984"/>
      <c r="AP57" s="984"/>
      <c r="AQ57" s="984"/>
      <c r="AR57" s="984"/>
      <c r="AS57" s="984"/>
      <c r="AT57" s="984"/>
      <c r="AU57" s="984"/>
      <c r="AV57" s="984"/>
      <c r="AW57" s="984"/>
      <c r="AX57" s="984"/>
      <c r="AY57" s="984"/>
      <c r="AZ57" s="987"/>
      <c r="BA57" s="987"/>
      <c r="BB57" s="987"/>
      <c r="BC57" s="987"/>
      <c r="BD57" s="987"/>
      <c r="BE57" s="1005"/>
      <c r="BF57" s="1005"/>
      <c r="BG57" s="1005"/>
      <c r="BH57" s="1005"/>
      <c r="BI57" s="1006"/>
      <c r="BJ57" s="223"/>
      <c r="BK57" s="223"/>
      <c r="BL57" s="223"/>
      <c r="BM57" s="223"/>
      <c r="BN57" s="223"/>
      <c r="BO57" s="236"/>
      <c r="BP57" s="236"/>
      <c r="BQ57" s="233">
        <v>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15">
      <c r="A58" s="232">
        <v>31</v>
      </c>
      <c r="B58" s="1007"/>
      <c r="C58" s="1008"/>
      <c r="D58" s="1008"/>
      <c r="E58" s="1008"/>
      <c r="F58" s="1008"/>
      <c r="G58" s="1008"/>
      <c r="H58" s="1008"/>
      <c r="I58" s="1008"/>
      <c r="J58" s="1008"/>
      <c r="K58" s="1008"/>
      <c r="L58" s="1008"/>
      <c r="M58" s="1008"/>
      <c r="N58" s="1008"/>
      <c r="O58" s="1008"/>
      <c r="P58" s="1009"/>
      <c r="Q58" s="1003"/>
      <c r="R58" s="984"/>
      <c r="S58" s="984"/>
      <c r="T58" s="984"/>
      <c r="U58" s="984"/>
      <c r="V58" s="984"/>
      <c r="W58" s="984"/>
      <c r="X58" s="984"/>
      <c r="Y58" s="984"/>
      <c r="Z58" s="984"/>
      <c r="AA58" s="984"/>
      <c r="AB58" s="984"/>
      <c r="AC58" s="984"/>
      <c r="AD58" s="984"/>
      <c r="AE58" s="1004"/>
      <c r="AF58" s="1010"/>
      <c r="AG58" s="1011"/>
      <c r="AH58" s="1011"/>
      <c r="AI58" s="1011"/>
      <c r="AJ58" s="1012"/>
      <c r="AK58" s="986"/>
      <c r="AL58" s="984"/>
      <c r="AM58" s="984"/>
      <c r="AN58" s="984"/>
      <c r="AO58" s="984"/>
      <c r="AP58" s="984"/>
      <c r="AQ58" s="984"/>
      <c r="AR58" s="984"/>
      <c r="AS58" s="984"/>
      <c r="AT58" s="984"/>
      <c r="AU58" s="984"/>
      <c r="AV58" s="984"/>
      <c r="AW58" s="984"/>
      <c r="AX58" s="984"/>
      <c r="AY58" s="984"/>
      <c r="AZ58" s="987"/>
      <c r="BA58" s="987"/>
      <c r="BB58" s="987"/>
      <c r="BC58" s="987"/>
      <c r="BD58" s="987"/>
      <c r="BE58" s="1005"/>
      <c r="BF58" s="1005"/>
      <c r="BG58" s="1005"/>
      <c r="BH58" s="1005"/>
      <c r="BI58" s="1006"/>
      <c r="BJ58" s="223"/>
      <c r="BK58" s="223"/>
      <c r="BL58" s="223"/>
      <c r="BM58" s="223"/>
      <c r="BN58" s="223"/>
      <c r="BO58" s="236"/>
      <c r="BP58" s="236"/>
      <c r="BQ58" s="233">
        <v>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15">
      <c r="A59" s="232">
        <v>32</v>
      </c>
      <c r="B59" s="1007"/>
      <c r="C59" s="1008"/>
      <c r="D59" s="1008"/>
      <c r="E59" s="1008"/>
      <c r="F59" s="1008"/>
      <c r="G59" s="1008"/>
      <c r="H59" s="1008"/>
      <c r="I59" s="1008"/>
      <c r="J59" s="1008"/>
      <c r="K59" s="1008"/>
      <c r="L59" s="1008"/>
      <c r="M59" s="1008"/>
      <c r="N59" s="1008"/>
      <c r="O59" s="1008"/>
      <c r="P59" s="1009"/>
      <c r="Q59" s="1003"/>
      <c r="R59" s="984"/>
      <c r="S59" s="984"/>
      <c r="T59" s="984"/>
      <c r="U59" s="984"/>
      <c r="V59" s="984"/>
      <c r="W59" s="984"/>
      <c r="X59" s="984"/>
      <c r="Y59" s="984"/>
      <c r="Z59" s="984"/>
      <c r="AA59" s="984"/>
      <c r="AB59" s="984"/>
      <c r="AC59" s="984"/>
      <c r="AD59" s="984"/>
      <c r="AE59" s="1004"/>
      <c r="AF59" s="1010"/>
      <c r="AG59" s="1011"/>
      <c r="AH59" s="1011"/>
      <c r="AI59" s="1011"/>
      <c r="AJ59" s="1012"/>
      <c r="AK59" s="986"/>
      <c r="AL59" s="984"/>
      <c r="AM59" s="984"/>
      <c r="AN59" s="984"/>
      <c r="AO59" s="984"/>
      <c r="AP59" s="984"/>
      <c r="AQ59" s="984"/>
      <c r="AR59" s="984"/>
      <c r="AS59" s="984"/>
      <c r="AT59" s="984"/>
      <c r="AU59" s="984"/>
      <c r="AV59" s="984"/>
      <c r="AW59" s="984"/>
      <c r="AX59" s="984"/>
      <c r="AY59" s="984"/>
      <c r="AZ59" s="987"/>
      <c r="BA59" s="987"/>
      <c r="BB59" s="987"/>
      <c r="BC59" s="987"/>
      <c r="BD59" s="987"/>
      <c r="BE59" s="1005"/>
      <c r="BF59" s="1005"/>
      <c r="BG59" s="1005"/>
      <c r="BH59" s="1005"/>
      <c r="BI59" s="1006"/>
      <c r="BJ59" s="223"/>
      <c r="BK59" s="223"/>
      <c r="BL59" s="223"/>
      <c r="BM59" s="223"/>
      <c r="BN59" s="223"/>
      <c r="BO59" s="236"/>
      <c r="BP59" s="236"/>
      <c r="BQ59" s="233">
        <v>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15">
      <c r="A60" s="232">
        <v>33</v>
      </c>
      <c r="B60" s="1007"/>
      <c r="C60" s="1008"/>
      <c r="D60" s="1008"/>
      <c r="E60" s="1008"/>
      <c r="F60" s="1008"/>
      <c r="G60" s="1008"/>
      <c r="H60" s="1008"/>
      <c r="I60" s="1008"/>
      <c r="J60" s="1008"/>
      <c r="K60" s="1008"/>
      <c r="L60" s="1008"/>
      <c r="M60" s="1008"/>
      <c r="N60" s="1008"/>
      <c r="O60" s="1008"/>
      <c r="P60" s="1009"/>
      <c r="Q60" s="1003"/>
      <c r="R60" s="984"/>
      <c r="S60" s="984"/>
      <c r="T60" s="984"/>
      <c r="U60" s="984"/>
      <c r="V60" s="984"/>
      <c r="W60" s="984"/>
      <c r="X60" s="984"/>
      <c r="Y60" s="984"/>
      <c r="Z60" s="984"/>
      <c r="AA60" s="984"/>
      <c r="AB60" s="984"/>
      <c r="AC60" s="984"/>
      <c r="AD60" s="984"/>
      <c r="AE60" s="1004"/>
      <c r="AF60" s="1010"/>
      <c r="AG60" s="1011"/>
      <c r="AH60" s="1011"/>
      <c r="AI60" s="1011"/>
      <c r="AJ60" s="1012"/>
      <c r="AK60" s="986"/>
      <c r="AL60" s="984"/>
      <c r="AM60" s="984"/>
      <c r="AN60" s="984"/>
      <c r="AO60" s="984"/>
      <c r="AP60" s="984"/>
      <c r="AQ60" s="984"/>
      <c r="AR60" s="984"/>
      <c r="AS60" s="984"/>
      <c r="AT60" s="984"/>
      <c r="AU60" s="984"/>
      <c r="AV60" s="984"/>
      <c r="AW60" s="984"/>
      <c r="AX60" s="984"/>
      <c r="AY60" s="984"/>
      <c r="AZ60" s="987"/>
      <c r="BA60" s="987"/>
      <c r="BB60" s="987"/>
      <c r="BC60" s="987"/>
      <c r="BD60" s="987"/>
      <c r="BE60" s="1005"/>
      <c r="BF60" s="1005"/>
      <c r="BG60" s="1005"/>
      <c r="BH60" s="1005"/>
      <c r="BI60" s="1006"/>
      <c r="BJ60" s="223"/>
      <c r="BK60" s="223"/>
      <c r="BL60" s="223"/>
      <c r="BM60" s="223"/>
      <c r="BN60" s="223"/>
      <c r="BO60" s="236"/>
      <c r="BP60" s="236"/>
      <c r="BQ60" s="233">
        <v>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
      <c r="A61" s="232">
        <v>34</v>
      </c>
      <c r="B61" s="1007"/>
      <c r="C61" s="1008"/>
      <c r="D61" s="1008"/>
      <c r="E61" s="1008"/>
      <c r="F61" s="1008"/>
      <c r="G61" s="1008"/>
      <c r="H61" s="1008"/>
      <c r="I61" s="1008"/>
      <c r="J61" s="1008"/>
      <c r="K61" s="1008"/>
      <c r="L61" s="1008"/>
      <c r="M61" s="1008"/>
      <c r="N61" s="1008"/>
      <c r="O61" s="1008"/>
      <c r="P61" s="1009"/>
      <c r="Q61" s="1003"/>
      <c r="R61" s="984"/>
      <c r="S61" s="984"/>
      <c r="T61" s="984"/>
      <c r="U61" s="984"/>
      <c r="V61" s="984"/>
      <c r="W61" s="984"/>
      <c r="X61" s="984"/>
      <c r="Y61" s="984"/>
      <c r="Z61" s="984"/>
      <c r="AA61" s="984"/>
      <c r="AB61" s="984"/>
      <c r="AC61" s="984"/>
      <c r="AD61" s="984"/>
      <c r="AE61" s="1004"/>
      <c r="AF61" s="1010"/>
      <c r="AG61" s="1011"/>
      <c r="AH61" s="1011"/>
      <c r="AI61" s="1011"/>
      <c r="AJ61" s="1012"/>
      <c r="AK61" s="986"/>
      <c r="AL61" s="984"/>
      <c r="AM61" s="984"/>
      <c r="AN61" s="984"/>
      <c r="AO61" s="984"/>
      <c r="AP61" s="984"/>
      <c r="AQ61" s="984"/>
      <c r="AR61" s="984"/>
      <c r="AS61" s="984"/>
      <c r="AT61" s="984"/>
      <c r="AU61" s="984"/>
      <c r="AV61" s="984"/>
      <c r="AW61" s="984"/>
      <c r="AX61" s="984"/>
      <c r="AY61" s="984"/>
      <c r="AZ61" s="987"/>
      <c r="BA61" s="987"/>
      <c r="BB61" s="987"/>
      <c r="BC61" s="987"/>
      <c r="BD61" s="987"/>
      <c r="BE61" s="1005"/>
      <c r="BF61" s="1005"/>
      <c r="BG61" s="1005"/>
      <c r="BH61" s="1005"/>
      <c r="BI61" s="1006"/>
      <c r="BJ61" s="223"/>
      <c r="BK61" s="223"/>
      <c r="BL61" s="223"/>
      <c r="BM61" s="223"/>
      <c r="BN61" s="223"/>
      <c r="BO61" s="236"/>
      <c r="BP61" s="236"/>
      <c r="BQ61" s="233">
        <v>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15">
      <c r="A62" s="232">
        <v>35</v>
      </c>
      <c r="B62" s="1000"/>
      <c r="C62" s="1001"/>
      <c r="D62" s="1001"/>
      <c r="E62" s="1001"/>
      <c r="F62" s="1001"/>
      <c r="G62" s="1001"/>
      <c r="H62" s="1001"/>
      <c r="I62" s="1001"/>
      <c r="J62" s="1001"/>
      <c r="K62" s="1001"/>
      <c r="L62" s="1001"/>
      <c r="M62" s="1001"/>
      <c r="N62" s="1001"/>
      <c r="O62" s="1001"/>
      <c r="P62" s="1002"/>
      <c r="Q62" s="1003"/>
      <c r="R62" s="984"/>
      <c r="S62" s="984"/>
      <c r="T62" s="984"/>
      <c r="U62" s="984"/>
      <c r="V62" s="984"/>
      <c r="W62" s="984"/>
      <c r="X62" s="984"/>
      <c r="Y62" s="984"/>
      <c r="Z62" s="984"/>
      <c r="AA62" s="984"/>
      <c r="AB62" s="984"/>
      <c r="AC62" s="984"/>
      <c r="AD62" s="984"/>
      <c r="AE62" s="1004"/>
      <c r="AF62" s="983"/>
      <c r="AG62" s="984"/>
      <c r="AH62" s="984"/>
      <c r="AI62" s="984"/>
      <c r="AJ62" s="985"/>
      <c r="AK62" s="986"/>
      <c r="AL62" s="984"/>
      <c r="AM62" s="984"/>
      <c r="AN62" s="984"/>
      <c r="AO62" s="984"/>
      <c r="AP62" s="984"/>
      <c r="AQ62" s="984"/>
      <c r="AR62" s="984"/>
      <c r="AS62" s="984"/>
      <c r="AT62" s="984"/>
      <c r="AU62" s="984"/>
      <c r="AV62" s="984"/>
      <c r="AW62" s="984"/>
      <c r="AX62" s="984"/>
      <c r="AY62" s="984"/>
      <c r="AZ62" s="987"/>
      <c r="BA62" s="987"/>
      <c r="BB62" s="987"/>
      <c r="BC62" s="987"/>
      <c r="BD62" s="987"/>
      <c r="BE62" s="995"/>
      <c r="BF62" s="995"/>
      <c r="BG62" s="995"/>
      <c r="BH62" s="995"/>
      <c r="BI62" s="996"/>
      <c r="BJ62" s="997" t="s">
        <v>382</v>
      </c>
      <c r="BK62" s="998"/>
      <c r="BL62" s="998"/>
      <c r="BM62" s="998"/>
      <c r="BN62" s="999"/>
      <c r="BO62" s="236"/>
      <c r="BP62" s="236"/>
      <c r="BQ62" s="233">
        <v>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
      <c r="A63" s="235" t="s">
        <v>358</v>
      </c>
      <c r="B63" s="908" t="s">
        <v>383</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91"/>
      <c r="AF63" s="992">
        <v>3728</v>
      </c>
      <c r="AG63" s="923"/>
      <c r="AH63" s="923"/>
      <c r="AI63" s="923"/>
      <c r="AJ63" s="993"/>
      <c r="AK63" s="994"/>
      <c r="AL63" s="927"/>
      <c r="AM63" s="927"/>
      <c r="AN63" s="927"/>
      <c r="AO63" s="927"/>
      <c r="AP63" s="923">
        <v>21299</v>
      </c>
      <c r="AQ63" s="923"/>
      <c r="AR63" s="923"/>
      <c r="AS63" s="923"/>
      <c r="AT63" s="923"/>
      <c r="AU63" s="923">
        <v>16082</v>
      </c>
      <c r="AV63" s="923"/>
      <c r="AW63" s="923"/>
      <c r="AX63" s="923"/>
      <c r="AY63" s="923"/>
      <c r="AZ63" s="988"/>
      <c r="BA63" s="988"/>
      <c r="BB63" s="988"/>
      <c r="BC63" s="988"/>
      <c r="BD63" s="988"/>
      <c r="BE63" s="924"/>
      <c r="BF63" s="924"/>
      <c r="BG63" s="924"/>
      <c r="BH63" s="924"/>
      <c r="BI63" s="925"/>
      <c r="BJ63" s="989" t="s">
        <v>347</v>
      </c>
      <c r="BK63" s="915"/>
      <c r="BL63" s="915"/>
      <c r="BM63" s="915"/>
      <c r="BN63" s="990"/>
      <c r="BO63" s="236"/>
      <c r="BP63" s="236"/>
      <c r="BQ63" s="233">
        <v>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
      <c r="A65" s="223" t="s">
        <v>384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15">
      <c r="A66" s="959" t="s">
        <v>385</v>
      </c>
      <c r="B66" s="960"/>
      <c r="C66" s="960"/>
      <c r="D66" s="960"/>
      <c r="E66" s="960"/>
      <c r="F66" s="960"/>
      <c r="G66" s="960"/>
      <c r="H66" s="960"/>
      <c r="I66" s="960"/>
      <c r="J66" s="960"/>
      <c r="K66" s="960"/>
      <c r="L66" s="960"/>
      <c r="M66" s="960"/>
      <c r="N66" s="960"/>
      <c r="O66" s="960"/>
      <c r="P66" s="961"/>
      <c r="Q66" s="965" t="s">
        <v>386</v>
      </c>
      <c r="R66" s="966"/>
      <c r="S66" s="966"/>
      <c r="T66" s="966"/>
      <c r="U66" s="967"/>
      <c r="V66" s="965" t="s">
        <v>387</v>
      </c>
      <c r="W66" s="966"/>
      <c r="X66" s="966"/>
      <c r="Y66" s="966"/>
      <c r="Z66" s="967"/>
      <c r="AA66" s="965" t="s">
        <v>388</v>
      </c>
      <c r="AB66" s="966"/>
      <c r="AC66" s="966"/>
      <c r="AD66" s="966"/>
      <c r="AE66" s="967"/>
      <c r="AF66" s="971" t="s">
        <v>389</v>
      </c>
      <c r="AG66" s="972"/>
      <c r="AH66" s="972"/>
      <c r="AI66" s="972"/>
      <c r="AJ66" s="973"/>
      <c r="AK66" s="965" t="s">
        <v>390</v>
      </c>
      <c r="AL66" s="960"/>
      <c r="AM66" s="960"/>
      <c r="AN66" s="960"/>
      <c r="AO66" s="961"/>
      <c r="AP66" s="965" t="s">
        <v>391</v>
      </c>
      <c r="AQ66" s="966"/>
      <c r="AR66" s="966"/>
      <c r="AS66" s="966"/>
      <c r="AT66" s="967"/>
      <c r="AU66" s="965" t="s">
        <v>392</v>
      </c>
      <c r="AV66" s="966"/>
      <c r="AW66" s="966"/>
      <c r="AX66" s="966"/>
      <c r="AY66" s="967"/>
      <c r="AZ66" s="965" t="s">
        <v>331</v>
      </c>
      <c r="BA66" s="966"/>
      <c r="BB66" s="966"/>
      <c r="BC66" s="966"/>
      <c r="BD66" s="981"/>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15">
      <c r="A68" s="229">
        <v>1</v>
      </c>
      <c r="B68" s="949" t="s">
        <v>572</v>
      </c>
      <c r="C68" s="950"/>
      <c r="D68" s="950"/>
      <c r="E68" s="950"/>
      <c r="F68" s="950"/>
      <c r="G68" s="950"/>
      <c r="H68" s="950"/>
      <c r="I68" s="950"/>
      <c r="J68" s="950"/>
      <c r="K68" s="950"/>
      <c r="L68" s="950"/>
      <c r="M68" s="950"/>
      <c r="N68" s="950"/>
      <c r="O68" s="950"/>
      <c r="P68" s="951"/>
      <c r="Q68" s="952">
        <v>2074</v>
      </c>
      <c r="R68" s="946"/>
      <c r="S68" s="946"/>
      <c r="T68" s="946"/>
      <c r="U68" s="946"/>
      <c r="V68" s="946">
        <v>2073</v>
      </c>
      <c r="W68" s="946"/>
      <c r="X68" s="946"/>
      <c r="Y68" s="946"/>
      <c r="Z68" s="946"/>
      <c r="AA68" s="946">
        <v>62</v>
      </c>
      <c r="AB68" s="946"/>
      <c r="AC68" s="946"/>
      <c r="AD68" s="946"/>
      <c r="AE68" s="946"/>
      <c r="AF68" s="946">
        <v>62</v>
      </c>
      <c r="AG68" s="946"/>
      <c r="AH68" s="946"/>
      <c r="AI68" s="946"/>
      <c r="AJ68" s="946"/>
      <c r="AK68" s="946" t="s">
        <v>573</v>
      </c>
      <c r="AL68" s="946"/>
      <c r="AM68" s="946"/>
      <c r="AN68" s="946"/>
      <c r="AO68" s="946"/>
      <c r="AP68" s="946" t="s">
        <v>573</v>
      </c>
      <c r="AQ68" s="946"/>
      <c r="AR68" s="946"/>
      <c r="AS68" s="946"/>
      <c r="AT68" s="946"/>
      <c r="AU68" s="946" t="s">
        <v>574</v>
      </c>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15">
      <c r="A69" s="232">
        <v>2</v>
      </c>
      <c r="B69" s="938"/>
      <c r="C69" s="939"/>
      <c r="D69" s="939"/>
      <c r="E69" s="939"/>
      <c r="F69" s="939"/>
      <c r="G69" s="939"/>
      <c r="H69" s="939"/>
      <c r="I69" s="939"/>
      <c r="J69" s="939"/>
      <c r="K69" s="939"/>
      <c r="L69" s="939"/>
      <c r="M69" s="939"/>
      <c r="N69" s="939"/>
      <c r="O69" s="939"/>
      <c r="P69" s="940"/>
      <c r="Q69" s="941"/>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15">
      <c r="A70" s="232">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15">
      <c r="A71" s="232">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15">
      <c r="A72" s="232">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15">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15">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15">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15">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15">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15">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15">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15">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15">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15">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15">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15">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15">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15">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15">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
      <c r="A88" s="235" t="s">
        <v>358</v>
      </c>
      <c r="B88" s="908" t="s">
        <v>393</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v>62</v>
      </c>
      <c r="AG88" s="923"/>
      <c r="AH88" s="923"/>
      <c r="AI88" s="923"/>
      <c r="AJ88" s="923"/>
      <c r="AK88" s="927"/>
      <c r="AL88" s="927"/>
      <c r="AM88" s="927"/>
      <c r="AN88" s="927"/>
      <c r="AO88" s="927"/>
      <c r="AP88" s="923"/>
      <c r="AQ88" s="923"/>
      <c r="AR88" s="923"/>
      <c r="AS88" s="923"/>
      <c r="AT88" s="923"/>
      <c r="AU88" s="923"/>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358</v>
      </c>
      <c r="BR102" s="908" t="s">
        <v>394</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v>62103.180999999997</v>
      </c>
      <c r="CS102" s="915"/>
      <c r="CT102" s="915"/>
      <c r="CU102" s="915"/>
      <c r="CV102" s="916"/>
      <c r="CW102" s="914">
        <v>5258.3740000000007</v>
      </c>
      <c r="CX102" s="915"/>
      <c r="CY102" s="915"/>
      <c r="CZ102" s="915"/>
      <c r="DA102" s="916"/>
      <c r="DB102" s="914">
        <v>36258.985000000001</v>
      </c>
      <c r="DC102" s="915"/>
      <c r="DD102" s="915"/>
      <c r="DE102" s="915"/>
      <c r="DF102" s="916"/>
      <c r="DG102" s="914">
        <v>23061</v>
      </c>
      <c r="DH102" s="915"/>
      <c r="DI102" s="915"/>
      <c r="DJ102" s="915"/>
      <c r="DK102" s="916"/>
      <c r="DL102" s="914">
        <v>3384</v>
      </c>
      <c r="DM102" s="915"/>
      <c r="DN102" s="915"/>
      <c r="DO102" s="915"/>
      <c r="DP102" s="916"/>
      <c r="DQ102" s="914">
        <v>24851</v>
      </c>
      <c r="DR102" s="915"/>
      <c r="DS102" s="915"/>
      <c r="DT102" s="915"/>
      <c r="DU102" s="916"/>
      <c r="DV102" s="897"/>
      <c r="DW102" s="898"/>
      <c r="DX102" s="898"/>
      <c r="DY102" s="898"/>
      <c r="DZ102" s="899"/>
      <c r="EA102" s="217"/>
    </row>
    <row r="103" spans="1:131" s="218" customFormat="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395</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396</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15">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
      <c r="A107" s="246" t="s">
        <v>397</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398</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15">
      <c r="A108" s="902" t="s">
        <v>399</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400</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15">
      <c r="A109" s="857" t="s">
        <v>401</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402</v>
      </c>
      <c r="AB109" s="858"/>
      <c r="AC109" s="858"/>
      <c r="AD109" s="858"/>
      <c r="AE109" s="859"/>
      <c r="AF109" s="860" t="s">
        <v>286</v>
      </c>
      <c r="AG109" s="858"/>
      <c r="AH109" s="858"/>
      <c r="AI109" s="858"/>
      <c r="AJ109" s="859"/>
      <c r="AK109" s="860" t="s">
        <v>285</v>
      </c>
      <c r="AL109" s="858"/>
      <c r="AM109" s="858"/>
      <c r="AN109" s="858"/>
      <c r="AO109" s="859"/>
      <c r="AP109" s="860" t="s">
        <v>403</v>
      </c>
      <c r="AQ109" s="858"/>
      <c r="AR109" s="858"/>
      <c r="AS109" s="858"/>
      <c r="AT109" s="889"/>
      <c r="AU109" s="857" t="s">
        <v>401</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402</v>
      </c>
      <c r="BR109" s="858"/>
      <c r="BS109" s="858"/>
      <c r="BT109" s="858"/>
      <c r="BU109" s="859"/>
      <c r="BV109" s="860" t="s">
        <v>286</v>
      </c>
      <c r="BW109" s="858"/>
      <c r="BX109" s="858"/>
      <c r="BY109" s="858"/>
      <c r="BZ109" s="859"/>
      <c r="CA109" s="860" t="s">
        <v>285</v>
      </c>
      <c r="CB109" s="858"/>
      <c r="CC109" s="858"/>
      <c r="CD109" s="858"/>
      <c r="CE109" s="859"/>
      <c r="CF109" s="896" t="s">
        <v>403</v>
      </c>
      <c r="CG109" s="896"/>
      <c r="CH109" s="896"/>
      <c r="CI109" s="896"/>
      <c r="CJ109" s="896"/>
      <c r="CK109" s="860" t="s">
        <v>404</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402</v>
      </c>
      <c r="DH109" s="858"/>
      <c r="DI109" s="858"/>
      <c r="DJ109" s="858"/>
      <c r="DK109" s="859"/>
      <c r="DL109" s="860" t="s">
        <v>286</v>
      </c>
      <c r="DM109" s="858"/>
      <c r="DN109" s="858"/>
      <c r="DO109" s="858"/>
      <c r="DP109" s="859"/>
      <c r="DQ109" s="860" t="s">
        <v>285</v>
      </c>
      <c r="DR109" s="858"/>
      <c r="DS109" s="858"/>
      <c r="DT109" s="858"/>
      <c r="DU109" s="859"/>
      <c r="DV109" s="860" t="s">
        <v>403</v>
      </c>
      <c r="DW109" s="858"/>
      <c r="DX109" s="858"/>
      <c r="DY109" s="858"/>
      <c r="DZ109" s="889"/>
    </row>
    <row r="110" spans="1:131" s="217" customFormat="1" ht="26.25" customHeight="1" x14ac:dyDescent="0.15">
      <c r="A110" s="758" t="s">
        <v>405</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74295037</v>
      </c>
      <c r="AB110" s="851"/>
      <c r="AC110" s="851"/>
      <c r="AD110" s="851"/>
      <c r="AE110" s="852"/>
      <c r="AF110" s="853">
        <v>72586523</v>
      </c>
      <c r="AG110" s="851"/>
      <c r="AH110" s="851"/>
      <c r="AI110" s="851"/>
      <c r="AJ110" s="852"/>
      <c r="AK110" s="853">
        <v>71110489</v>
      </c>
      <c r="AL110" s="851"/>
      <c r="AM110" s="851"/>
      <c r="AN110" s="851"/>
      <c r="AO110" s="852"/>
      <c r="AP110" s="854">
        <v>29.2</v>
      </c>
      <c r="AQ110" s="855"/>
      <c r="AR110" s="855"/>
      <c r="AS110" s="855"/>
      <c r="AT110" s="856"/>
      <c r="AU110" s="890" t="s">
        <v>63</v>
      </c>
      <c r="AV110" s="891"/>
      <c r="AW110" s="891"/>
      <c r="AX110" s="891"/>
      <c r="AY110" s="891"/>
      <c r="AZ110" s="813" t="s">
        <v>406</v>
      </c>
      <c r="BA110" s="759"/>
      <c r="BB110" s="759"/>
      <c r="BC110" s="759"/>
      <c r="BD110" s="759"/>
      <c r="BE110" s="759"/>
      <c r="BF110" s="759"/>
      <c r="BG110" s="759"/>
      <c r="BH110" s="759"/>
      <c r="BI110" s="759"/>
      <c r="BJ110" s="759"/>
      <c r="BK110" s="759"/>
      <c r="BL110" s="759"/>
      <c r="BM110" s="759"/>
      <c r="BN110" s="759"/>
      <c r="BO110" s="759"/>
      <c r="BP110" s="760"/>
      <c r="BQ110" s="814">
        <v>1006492605</v>
      </c>
      <c r="BR110" s="796"/>
      <c r="BS110" s="796"/>
      <c r="BT110" s="796"/>
      <c r="BU110" s="796"/>
      <c r="BV110" s="796">
        <v>1020761233</v>
      </c>
      <c r="BW110" s="796"/>
      <c r="BX110" s="796"/>
      <c r="BY110" s="796"/>
      <c r="BZ110" s="796"/>
      <c r="CA110" s="796">
        <v>1024364345</v>
      </c>
      <c r="CB110" s="796"/>
      <c r="CC110" s="796"/>
      <c r="CD110" s="796"/>
      <c r="CE110" s="796"/>
      <c r="CF110" s="823">
        <v>420</v>
      </c>
      <c r="CG110" s="824"/>
      <c r="CH110" s="824"/>
      <c r="CI110" s="824"/>
      <c r="CJ110" s="824"/>
      <c r="CK110" s="886" t="s">
        <v>407</v>
      </c>
      <c r="CL110" s="770"/>
      <c r="CM110" s="847" t="s">
        <v>408</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t="s">
        <v>347</v>
      </c>
      <c r="DH110" s="796"/>
      <c r="DI110" s="796"/>
      <c r="DJ110" s="796"/>
      <c r="DK110" s="796"/>
      <c r="DL110" s="796" t="s">
        <v>409</v>
      </c>
      <c r="DM110" s="796"/>
      <c r="DN110" s="796"/>
      <c r="DO110" s="796"/>
      <c r="DP110" s="796"/>
      <c r="DQ110" s="796" t="s">
        <v>410</v>
      </c>
      <c r="DR110" s="796"/>
      <c r="DS110" s="796"/>
      <c r="DT110" s="796"/>
      <c r="DU110" s="796"/>
      <c r="DV110" s="797" t="s">
        <v>411</v>
      </c>
      <c r="DW110" s="797"/>
      <c r="DX110" s="797"/>
      <c r="DY110" s="797"/>
      <c r="DZ110" s="798"/>
    </row>
    <row r="111" spans="1:131" s="217" customFormat="1" ht="26.25" customHeight="1" x14ac:dyDescent="0.15">
      <c r="A111" s="725" t="s">
        <v>412</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t="s">
        <v>411</v>
      </c>
      <c r="AB111" s="880"/>
      <c r="AC111" s="880"/>
      <c r="AD111" s="880"/>
      <c r="AE111" s="881"/>
      <c r="AF111" s="882" t="s">
        <v>347</v>
      </c>
      <c r="AG111" s="880"/>
      <c r="AH111" s="880"/>
      <c r="AI111" s="880"/>
      <c r="AJ111" s="881"/>
      <c r="AK111" s="882" t="s">
        <v>413</v>
      </c>
      <c r="AL111" s="880"/>
      <c r="AM111" s="880"/>
      <c r="AN111" s="880"/>
      <c r="AO111" s="881"/>
      <c r="AP111" s="883" t="s">
        <v>349</v>
      </c>
      <c r="AQ111" s="884"/>
      <c r="AR111" s="884"/>
      <c r="AS111" s="884"/>
      <c r="AT111" s="885"/>
      <c r="AU111" s="892"/>
      <c r="AV111" s="893"/>
      <c r="AW111" s="893"/>
      <c r="AX111" s="893"/>
      <c r="AY111" s="893"/>
      <c r="AZ111" s="766" t="s">
        <v>414</v>
      </c>
      <c r="BA111" s="701"/>
      <c r="BB111" s="701"/>
      <c r="BC111" s="701"/>
      <c r="BD111" s="701"/>
      <c r="BE111" s="701"/>
      <c r="BF111" s="701"/>
      <c r="BG111" s="701"/>
      <c r="BH111" s="701"/>
      <c r="BI111" s="701"/>
      <c r="BJ111" s="701"/>
      <c r="BK111" s="701"/>
      <c r="BL111" s="701"/>
      <c r="BM111" s="701"/>
      <c r="BN111" s="701"/>
      <c r="BO111" s="701"/>
      <c r="BP111" s="702"/>
      <c r="BQ111" s="767">
        <v>8139461</v>
      </c>
      <c r="BR111" s="768"/>
      <c r="BS111" s="768"/>
      <c r="BT111" s="768"/>
      <c r="BU111" s="768"/>
      <c r="BV111" s="768">
        <v>3864915</v>
      </c>
      <c r="BW111" s="768"/>
      <c r="BX111" s="768"/>
      <c r="BY111" s="768"/>
      <c r="BZ111" s="768"/>
      <c r="CA111" s="768">
        <v>3442542</v>
      </c>
      <c r="CB111" s="768"/>
      <c r="CC111" s="768"/>
      <c r="CD111" s="768"/>
      <c r="CE111" s="768"/>
      <c r="CF111" s="832">
        <v>1.4</v>
      </c>
      <c r="CG111" s="833"/>
      <c r="CH111" s="833"/>
      <c r="CI111" s="833"/>
      <c r="CJ111" s="833"/>
      <c r="CK111" s="887"/>
      <c r="CL111" s="772"/>
      <c r="CM111" s="775" t="s">
        <v>415</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416</v>
      </c>
      <c r="DH111" s="768"/>
      <c r="DI111" s="768"/>
      <c r="DJ111" s="768"/>
      <c r="DK111" s="768"/>
      <c r="DL111" s="768" t="s">
        <v>411</v>
      </c>
      <c r="DM111" s="768"/>
      <c r="DN111" s="768"/>
      <c r="DO111" s="768"/>
      <c r="DP111" s="768"/>
      <c r="DQ111" s="768" t="s">
        <v>347</v>
      </c>
      <c r="DR111" s="768"/>
      <c r="DS111" s="768"/>
      <c r="DT111" s="768"/>
      <c r="DU111" s="768"/>
      <c r="DV111" s="745" t="s">
        <v>409</v>
      </c>
      <c r="DW111" s="745"/>
      <c r="DX111" s="745"/>
      <c r="DY111" s="745"/>
      <c r="DZ111" s="746"/>
    </row>
    <row r="112" spans="1:131" s="217" customFormat="1" ht="26.25" customHeight="1" x14ac:dyDescent="0.15">
      <c r="A112" s="872" t="s">
        <v>417</v>
      </c>
      <c r="B112" s="873"/>
      <c r="C112" s="701" t="s">
        <v>418</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t="s">
        <v>419</v>
      </c>
      <c r="AB112" s="731"/>
      <c r="AC112" s="731"/>
      <c r="AD112" s="731"/>
      <c r="AE112" s="732"/>
      <c r="AF112" s="733" t="s">
        <v>419</v>
      </c>
      <c r="AG112" s="731"/>
      <c r="AH112" s="731"/>
      <c r="AI112" s="731"/>
      <c r="AJ112" s="732"/>
      <c r="AK112" s="733" t="s">
        <v>411</v>
      </c>
      <c r="AL112" s="731"/>
      <c r="AM112" s="731"/>
      <c r="AN112" s="731"/>
      <c r="AO112" s="732"/>
      <c r="AP112" s="778" t="s">
        <v>411</v>
      </c>
      <c r="AQ112" s="779"/>
      <c r="AR112" s="779"/>
      <c r="AS112" s="779"/>
      <c r="AT112" s="780"/>
      <c r="AU112" s="892"/>
      <c r="AV112" s="893"/>
      <c r="AW112" s="893"/>
      <c r="AX112" s="893"/>
      <c r="AY112" s="893"/>
      <c r="AZ112" s="766" t="s">
        <v>420</v>
      </c>
      <c r="BA112" s="701"/>
      <c r="BB112" s="701"/>
      <c r="BC112" s="701"/>
      <c r="BD112" s="701"/>
      <c r="BE112" s="701"/>
      <c r="BF112" s="701"/>
      <c r="BG112" s="701"/>
      <c r="BH112" s="701"/>
      <c r="BI112" s="701"/>
      <c r="BJ112" s="701"/>
      <c r="BK112" s="701"/>
      <c r="BL112" s="701"/>
      <c r="BM112" s="701"/>
      <c r="BN112" s="701"/>
      <c r="BO112" s="701"/>
      <c r="BP112" s="702"/>
      <c r="BQ112" s="767">
        <v>17578295</v>
      </c>
      <c r="BR112" s="768"/>
      <c r="BS112" s="768"/>
      <c r="BT112" s="768"/>
      <c r="BU112" s="768"/>
      <c r="BV112" s="768">
        <v>16844382</v>
      </c>
      <c r="BW112" s="768"/>
      <c r="BX112" s="768"/>
      <c r="BY112" s="768"/>
      <c r="BZ112" s="768"/>
      <c r="CA112" s="768">
        <v>16081778</v>
      </c>
      <c r="CB112" s="768"/>
      <c r="CC112" s="768"/>
      <c r="CD112" s="768"/>
      <c r="CE112" s="768"/>
      <c r="CF112" s="832">
        <v>6.6</v>
      </c>
      <c r="CG112" s="833"/>
      <c r="CH112" s="833"/>
      <c r="CI112" s="833"/>
      <c r="CJ112" s="833"/>
      <c r="CK112" s="887"/>
      <c r="CL112" s="772"/>
      <c r="CM112" s="775" t="s">
        <v>421</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t="s">
        <v>347</v>
      </c>
      <c r="DH112" s="768"/>
      <c r="DI112" s="768"/>
      <c r="DJ112" s="768"/>
      <c r="DK112" s="768"/>
      <c r="DL112" s="768" t="s">
        <v>347</v>
      </c>
      <c r="DM112" s="768"/>
      <c r="DN112" s="768"/>
      <c r="DO112" s="768"/>
      <c r="DP112" s="768"/>
      <c r="DQ112" s="768" t="s">
        <v>422</v>
      </c>
      <c r="DR112" s="768"/>
      <c r="DS112" s="768"/>
      <c r="DT112" s="768"/>
      <c r="DU112" s="768"/>
      <c r="DV112" s="745" t="s">
        <v>419</v>
      </c>
      <c r="DW112" s="745"/>
      <c r="DX112" s="745"/>
      <c r="DY112" s="745"/>
      <c r="DZ112" s="746"/>
    </row>
    <row r="113" spans="1:130" s="217" customFormat="1" ht="26.25" customHeight="1" x14ac:dyDescent="0.15">
      <c r="A113" s="874"/>
      <c r="B113" s="875"/>
      <c r="C113" s="701" t="s">
        <v>423</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864567</v>
      </c>
      <c r="AB113" s="731"/>
      <c r="AC113" s="731"/>
      <c r="AD113" s="731"/>
      <c r="AE113" s="732"/>
      <c r="AF113" s="733">
        <v>776383</v>
      </c>
      <c r="AG113" s="731"/>
      <c r="AH113" s="731"/>
      <c r="AI113" s="731"/>
      <c r="AJ113" s="732"/>
      <c r="AK113" s="733">
        <v>781056</v>
      </c>
      <c r="AL113" s="731"/>
      <c r="AM113" s="731"/>
      <c r="AN113" s="731"/>
      <c r="AO113" s="732"/>
      <c r="AP113" s="778">
        <v>0.3</v>
      </c>
      <c r="AQ113" s="779"/>
      <c r="AR113" s="779"/>
      <c r="AS113" s="779"/>
      <c r="AT113" s="780"/>
      <c r="AU113" s="892"/>
      <c r="AV113" s="893"/>
      <c r="AW113" s="893"/>
      <c r="AX113" s="893"/>
      <c r="AY113" s="893"/>
      <c r="AZ113" s="766" t="s">
        <v>424</v>
      </c>
      <c r="BA113" s="701"/>
      <c r="BB113" s="701"/>
      <c r="BC113" s="701"/>
      <c r="BD113" s="701"/>
      <c r="BE113" s="701"/>
      <c r="BF113" s="701"/>
      <c r="BG113" s="701"/>
      <c r="BH113" s="701"/>
      <c r="BI113" s="701"/>
      <c r="BJ113" s="701"/>
      <c r="BK113" s="701"/>
      <c r="BL113" s="701"/>
      <c r="BM113" s="701"/>
      <c r="BN113" s="701"/>
      <c r="BO113" s="701"/>
      <c r="BP113" s="702"/>
      <c r="BQ113" s="767" t="s">
        <v>413</v>
      </c>
      <c r="BR113" s="768"/>
      <c r="BS113" s="768"/>
      <c r="BT113" s="768"/>
      <c r="BU113" s="768"/>
      <c r="BV113" s="768" t="s">
        <v>411</v>
      </c>
      <c r="BW113" s="768"/>
      <c r="BX113" s="768"/>
      <c r="BY113" s="768"/>
      <c r="BZ113" s="768"/>
      <c r="CA113" s="768" t="s">
        <v>411</v>
      </c>
      <c r="CB113" s="768"/>
      <c r="CC113" s="768"/>
      <c r="CD113" s="768"/>
      <c r="CE113" s="768"/>
      <c r="CF113" s="832" t="s">
        <v>419</v>
      </c>
      <c r="CG113" s="833"/>
      <c r="CH113" s="833"/>
      <c r="CI113" s="833"/>
      <c r="CJ113" s="833"/>
      <c r="CK113" s="887"/>
      <c r="CL113" s="772"/>
      <c r="CM113" s="775" t="s">
        <v>425</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v>4425225</v>
      </c>
      <c r="DH113" s="768"/>
      <c r="DI113" s="768"/>
      <c r="DJ113" s="768"/>
      <c r="DK113" s="768"/>
      <c r="DL113" s="768">
        <v>2092195</v>
      </c>
      <c r="DM113" s="768"/>
      <c r="DN113" s="768"/>
      <c r="DO113" s="768"/>
      <c r="DP113" s="768"/>
      <c r="DQ113" s="768">
        <v>1973725</v>
      </c>
      <c r="DR113" s="768"/>
      <c r="DS113" s="768"/>
      <c r="DT113" s="768"/>
      <c r="DU113" s="768"/>
      <c r="DV113" s="745">
        <v>0.8</v>
      </c>
      <c r="DW113" s="745"/>
      <c r="DX113" s="745"/>
      <c r="DY113" s="745"/>
      <c r="DZ113" s="746"/>
    </row>
    <row r="114" spans="1:130" s="217" customFormat="1" ht="26.25" customHeight="1" x14ac:dyDescent="0.15">
      <c r="A114" s="874"/>
      <c r="B114" s="875"/>
      <c r="C114" s="701" t="s">
        <v>426</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t="s">
        <v>411</v>
      </c>
      <c r="AB114" s="731"/>
      <c r="AC114" s="731"/>
      <c r="AD114" s="731"/>
      <c r="AE114" s="732"/>
      <c r="AF114" s="733" t="s">
        <v>347</v>
      </c>
      <c r="AG114" s="731"/>
      <c r="AH114" s="731"/>
      <c r="AI114" s="731"/>
      <c r="AJ114" s="732"/>
      <c r="AK114" s="733" t="s">
        <v>413</v>
      </c>
      <c r="AL114" s="731"/>
      <c r="AM114" s="731"/>
      <c r="AN114" s="731"/>
      <c r="AO114" s="732"/>
      <c r="AP114" s="778" t="s">
        <v>416</v>
      </c>
      <c r="AQ114" s="779"/>
      <c r="AR114" s="779"/>
      <c r="AS114" s="779"/>
      <c r="AT114" s="780"/>
      <c r="AU114" s="892"/>
      <c r="AV114" s="893"/>
      <c r="AW114" s="893"/>
      <c r="AX114" s="893"/>
      <c r="AY114" s="893"/>
      <c r="AZ114" s="766" t="s">
        <v>427</v>
      </c>
      <c r="BA114" s="701"/>
      <c r="BB114" s="701"/>
      <c r="BC114" s="701"/>
      <c r="BD114" s="701"/>
      <c r="BE114" s="701"/>
      <c r="BF114" s="701"/>
      <c r="BG114" s="701"/>
      <c r="BH114" s="701"/>
      <c r="BI114" s="701"/>
      <c r="BJ114" s="701"/>
      <c r="BK114" s="701"/>
      <c r="BL114" s="701"/>
      <c r="BM114" s="701"/>
      <c r="BN114" s="701"/>
      <c r="BO114" s="701"/>
      <c r="BP114" s="702"/>
      <c r="BQ114" s="767">
        <v>118042625</v>
      </c>
      <c r="BR114" s="768"/>
      <c r="BS114" s="768"/>
      <c r="BT114" s="768"/>
      <c r="BU114" s="768"/>
      <c r="BV114" s="768">
        <v>114774991</v>
      </c>
      <c r="BW114" s="768"/>
      <c r="BX114" s="768"/>
      <c r="BY114" s="768"/>
      <c r="BZ114" s="768"/>
      <c r="CA114" s="768">
        <v>110925707</v>
      </c>
      <c r="CB114" s="768"/>
      <c r="CC114" s="768"/>
      <c r="CD114" s="768"/>
      <c r="CE114" s="768"/>
      <c r="CF114" s="832">
        <v>45.5</v>
      </c>
      <c r="CG114" s="833"/>
      <c r="CH114" s="833"/>
      <c r="CI114" s="833"/>
      <c r="CJ114" s="833"/>
      <c r="CK114" s="887"/>
      <c r="CL114" s="772"/>
      <c r="CM114" s="775" t="s">
        <v>428</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v>3714236</v>
      </c>
      <c r="DH114" s="768"/>
      <c r="DI114" s="768"/>
      <c r="DJ114" s="768"/>
      <c r="DK114" s="768"/>
      <c r="DL114" s="768">
        <v>1772720</v>
      </c>
      <c r="DM114" s="768"/>
      <c r="DN114" s="768"/>
      <c r="DO114" s="768"/>
      <c r="DP114" s="768"/>
      <c r="DQ114" s="768">
        <v>1468817</v>
      </c>
      <c r="DR114" s="768"/>
      <c r="DS114" s="768"/>
      <c r="DT114" s="768"/>
      <c r="DU114" s="768"/>
      <c r="DV114" s="745">
        <v>0.6</v>
      </c>
      <c r="DW114" s="745"/>
      <c r="DX114" s="745"/>
      <c r="DY114" s="745"/>
      <c r="DZ114" s="746"/>
    </row>
    <row r="115" spans="1:130" s="217" customFormat="1" ht="26.25" customHeight="1" x14ac:dyDescent="0.15">
      <c r="A115" s="874"/>
      <c r="B115" s="875"/>
      <c r="C115" s="701" t="s">
        <v>429</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932914</v>
      </c>
      <c r="AB115" s="731"/>
      <c r="AC115" s="731"/>
      <c r="AD115" s="731"/>
      <c r="AE115" s="732"/>
      <c r="AF115" s="733">
        <v>836156</v>
      </c>
      <c r="AG115" s="731"/>
      <c r="AH115" s="731"/>
      <c r="AI115" s="731"/>
      <c r="AJ115" s="732"/>
      <c r="AK115" s="733">
        <v>453557</v>
      </c>
      <c r="AL115" s="731"/>
      <c r="AM115" s="731"/>
      <c r="AN115" s="731"/>
      <c r="AO115" s="732"/>
      <c r="AP115" s="778">
        <v>0.2</v>
      </c>
      <c r="AQ115" s="779"/>
      <c r="AR115" s="779"/>
      <c r="AS115" s="779"/>
      <c r="AT115" s="780"/>
      <c r="AU115" s="892"/>
      <c r="AV115" s="893"/>
      <c r="AW115" s="893"/>
      <c r="AX115" s="893"/>
      <c r="AY115" s="893"/>
      <c r="AZ115" s="766" t="s">
        <v>430</v>
      </c>
      <c r="BA115" s="701"/>
      <c r="BB115" s="701"/>
      <c r="BC115" s="701"/>
      <c r="BD115" s="701"/>
      <c r="BE115" s="701"/>
      <c r="BF115" s="701"/>
      <c r="BG115" s="701"/>
      <c r="BH115" s="701"/>
      <c r="BI115" s="701"/>
      <c r="BJ115" s="701"/>
      <c r="BK115" s="701"/>
      <c r="BL115" s="701"/>
      <c r="BM115" s="701"/>
      <c r="BN115" s="701"/>
      <c r="BO115" s="701"/>
      <c r="BP115" s="702"/>
      <c r="BQ115" s="767">
        <v>25582237</v>
      </c>
      <c r="BR115" s="768"/>
      <c r="BS115" s="768"/>
      <c r="BT115" s="768"/>
      <c r="BU115" s="768"/>
      <c r="BV115" s="768">
        <v>25792031</v>
      </c>
      <c r="BW115" s="768"/>
      <c r="BX115" s="768"/>
      <c r="BY115" s="768"/>
      <c r="BZ115" s="768"/>
      <c r="CA115" s="768">
        <v>25557790</v>
      </c>
      <c r="CB115" s="768"/>
      <c r="CC115" s="768"/>
      <c r="CD115" s="768"/>
      <c r="CE115" s="768"/>
      <c r="CF115" s="832">
        <v>10.5</v>
      </c>
      <c r="CG115" s="833"/>
      <c r="CH115" s="833"/>
      <c r="CI115" s="833"/>
      <c r="CJ115" s="833"/>
      <c r="CK115" s="887"/>
      <c r="CL115" s="772"/>
      <c r="CM115" s="766" t="s">
        <v>431</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t="s">
        <v>411</v>
      </c>
      <c r="DH115" s="768"/>
      <c r="DI115" s="768"/>
      <c r="DJ115" s="768"/>
      <c r="DK115" s="768"/>
      <c r="DL115" s="768" t="s">
        <v>349</v>
      </c>
      <c r="DM115" s="768"/>
      <c r="DN115" s="768"/>
      <c r="DO115" s="768"/>
      <c r="DP115" s="768"/>
      <c r="DQ115" s="768" t="s">
        <v>411</v>
      </c>
      <c r="DR115" s="768"/>
      <c r="DS115" s="768"/>
      <c r="DT115" s="768"/>
      <c r="DU115" s="768"/>
      <c r="DV115" s="745" t="s">
        <v>416</v>
      </c>
      <c r="DW115" s="745"/>
      <c r="DX115" s="745"/>
      <c r="DY115" s="745"/>
      <c r="DZ115" s="746"/>
    </row>
    <row r="116" spans="1:130" s="217" customFormat="1" ht="26.25" customHeight="1" x14ac:dyDescent="0.15">
      <c r="A116" s="876"/>
      <c r="B116" s="877"/>
      <c r="C116" s="837" t="s">
        <v>432</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v>8309</v>
      </c>
      <c r="AB116" s="731"/>
      <c r="AC116" s="731"/>
      <c r="AD116" s="731"/>
      <c r="AE116" s="732"/>
      <c r="AF116" s="733">
        <v>6359</v>
      </c>
      <c r="AG116" s="731"/>
      <c r="AH116" s="731"/>
      <c r="AI116" s="731"/>
      <c r="AJ116" s="732"/>
      <c r="AK116" s="733">
        <v>2136</v>
      </c>
      <c r="AL116" s="731"/>
      <c r="AM116" s="731"/>
      <c r="AN116" s="731"/>
      <c r="AO116" s="732"/>
      <c r="AP116" s="778">
        <v>0</v>
      </c>
      <c r="AQ116" s="779"/>
      <c r="AR116" s="779"/>
      <c r="AS116" s="779"/>
      <c r="AT116" s="780"/>
      <c r="AU116" s="892"/>
      <c r="AV116" s="893"/>
      <c r="AW116" s="893"/>
      <c r="AX116" s="893"/>
      <c r="AY116" s="893"/>
      <c r="AZ116" s="820" t="s">
        <v>433</v>
      </c>
      <c r="BA116" s="821"/>
      <c r="BB116" s="821"/>
      <c r="BC116" s="821"/>
      <c r="BD116" s="821"/>
      <c r="BE116" s="821"/>
      <c r="BF116" s="821"/>
      <c r="BG116" s="821"/>
      <c r="BH116" s="821"/>
      <c r="BI116" s="821"/>
      <c r="BJ116" s="821"/>
      <c r="BK116" s="821"/>
      <c r="BL116" s="821"/>
      <c r="BM116" s="821"/>
      <c r="BN116" s="821"/>
      <c r="BO116" s="821"/>
      <c r="BP116" s="822"/>
      <c r="BQ116" s="767" t="s">
        <v>347</v>
      </c>
      <c r="BR116" s="768"/>
      <c r="BS116" s="768"/>
      <c r="BT116" s="768"/>
      <c r="BU116" s="768"/>
      <c r="BV116" s="768" t="s">
        <v>347</v>
      </c>
      <c r="BW116" s="768"/>
      <c r="BX116" s="768"/>
      <c r="BY116" s="768"/>
      <c r="BZ116" s="768"/>
      <c r="CA116" s="768" t="s">
        <v>347</v>
      </c>
      <c r="CB116" s="768"/>
      <c r="CC116" s="768"/>
      <c r="CD116" s="768"/>
      <c r="CE116" s="768"/>
      <c r="CF116" s="832" t="s">
        <v>411</v>
      </c>
      <c r="CG116" s="833"/>
      <c r="CH116" s="833"/>
      <c r="CI116" s="833"/>
      <c r="CJ116" s="833"/>
      <c r="CK116" s="887"/>
      <c r="CL116" s="772"/>
      <c r="CM116" s="775" t="s">
        <v>434</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t="s">
        <v>349</v>
      </c>
      <c r="DH116" s="768"/>
      <c r="DI116" s="768"/>
      <c r="DJ116" s="768"/>
      <c r="DK116" s="768"/>
      <c r="DL116" s="768" t="s">
        <v>411</v>
      </c>
      <c r="DM116" s="768"/>
      <c r="DN116" s="768"/>
      <c r="DO116" s="768"/>
      <c r="DP116" s="768"/>
      <c r="DQ116" s="768" t="s">
        <v>347</v>
      </c>
      <c r="DR116" s="768"/>
      <c r="DS116" s="768"/>
      <c r="DT116" s="768"/>
      <c r="DU116" s="768"/>
      <c r="DV116" s="745" t="s">
        <v>347</v>
      </c>
      <c r="DW116" s="745"/>
      <c r="DX116" s="745"/>
      <c r="DY116" s="745"/>
      <c r="DZ116" s="746"/>
    </row>
    <row r="117" spans="1:130" s="217" customFormat="1" ht="26.25" customHeight="1" x14ac:dyDescent="0.15">
      <c r="A117" s="857" t="s">
        <v>144</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435</v>
      </c>
      <c r="Z117" s="859"/>
      <c r="AA117" s="864">
        <v>76100827</v>
      </c>
      <c r="AB117" s="865"/>
      <c r="AC117" s="865"/>
      <c r="AD117" s="865"/>
      <c r="AE117" s="866"/>
      <c r="AF117" s="867">
        <v>74205421</v>
      </c>
      <c r="AG117" s="865"/>
      <c r="AH117" s="865"/>
      <c r="AI117" s="865"/>
      <c r="AJ117" s="866"/>
      <c r="AK117" s="867">
        <v>72347238</v>
      </c>
      <c r="AL117" s="865"/>
      <c r="AM117" s="865"/>
      <c r="AN117" s="865"/>
      <c r="AO117" s="866"/>
      <c r="AP117" s="868"/>
      <c r="AQ117" s="869"/>
      <c r="AR117" s="869"/>
      <c r="AS117" s="869"/>
      <c r="AT117" s="870"/>
      <c r="AU117" s="892"/>
      <c r="AV117" s="893"/>
      <c r="AW117" s="893"/>
      <c r="AX117" s="893"/>
      <c r="AY117" s="893"/>
      <c r="AZ117" s="766" t="s">
        <v>436</v>
      </c>
      <c r="BA117" s="701"/>
      <c r="BB117" s="701"/>
      <c r="BC117" s="701"/>
      <c r="BD117" s="701"/>
      <c r="BE117" s="701"/>
      <c r="BF117" s="701"/>
      <c r="BG117" s="701"/>
      <c r="BH117" s="701"/>
      <c r="BI117" s="701"/>
      <c r="BJ117" s="701"/>
      <c r="BK117" s="701"/>
      <c r="BL117" s="701"/>
      <c r="BM117" s="701"/>
      <c r="BN117" s="701"/>
      <c r="BO117" s="701"/>
      <c r="BP117" s="702"/>
      <c r="BQ117" s="767" t="s">
        <v>349</v>
      </c>
      <c r="BR117" s="768"/>
      <c r="BS117" s="768"/>
      <c r="BT117" s="768"/>
      <c r="BU117" s="768"/>
      <c r="BV117" s="768" t="s">
        <v>413</v>
      </c>
      <c r="BW117" s="768"/>
      <c r="BX117" s="768"/>
      <c r="BY117" s="768"/>
      <c r="BZ117" s="768"/>
      <c r="CA117" s="768" t="s">
        <v>411</v>
      </c>
      <c r="CB117" s="768"/>
      <c r="CC117" s="768"/>
      <c r="CD117" s="768"/>
      <c r="CE117" s="768"/>
      <c r="CF117" s="832" t="s">
        <v>419</v>
      </c>
      <c r="CG117" s="833"/>
      <c r="CH117" s="833"/>
      <c r="CI117" s="833"/>
      <c r="CJ117" s="833"/>
      <c r="CK117" s="887"/>
      <c r="CL117" s="772"/>
      <c r="CM117" s="775" t="s">
        <v>437</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422</v>
      </c>
      <c r="DH117" s="768"/>
      <c r="DI117" s="768"/>
      <c r="DJ117" s="768"/>
      <c r="DK117" s="768"/>
      <c r="DL117" s="768" t="s">
        <v>347</v>
      </c>
      <c r="DM117" s="768"/>
      <c r="DN117" s="768"/>
      <c r="DO117" s="768"/>
      <c r="DP117" s="768"/>
      <c r="DQ117" s="768" t="s">
        <v>422</v>
      </c>
      <c r="DR117" s="768"/>
      <c r="DS117" s="768"/>
      <c r="DT117" s="768"/>
      <c r="DU117" s="768"/>
      <c r="DV117" s="745" t="s">
        <v>347</v>
      </c>
      <c r="DW117" s="745"/>
      <c r="DX117" s="745"/>
      <c r="DY117" s="745"/>
      <c r="DZ117" s="746"/>
    </row>
    <row r="118" spans="1:130" s="217" customFormat="1" ht="26.25" customHeight="1" x14ac:dyDescent="0.15">
      <c r="A118" s="857" t="s">
        <v>404</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402</v>
      </c>
      <c r="AB118" s="858"/>
      <c r="AC118" s="858"/>
      <c r="AD118" s="858"/>
      <c r="AE118" s="859"/>
      <c r="AF118" s="860" t="s">
        <v>286</v>
      </c>
      <c r="AG118" s="858"/>
      <c r="AH118" s="858"/>
      <c r="AI118" s="858"/>
      <c r="AJ118" s="859"/>
      <c r="AK118" s="860" t="s">
        <v>285</v>
      </c>
      <c r="AL118" s="858"/>
      <c r="AM118" s="858"/>
      <c r="AN118" s="858"/>
      <c r="AO118" s="859"/>
      <c r="AP118" s="861" t="s">
        <v>403</v>
      </c>
      <c r="AQ118" s="862"/>
      <c r="AR118" s="862"/>
      <c r="AS118" s="862"/>
      <c r="AT118" s="863"/>
      <c r="AU118" s="892"/>
      <c r="AV118" s="893"/>
      <c r="AW118" s="893"/>
      <c r="AX118" s="893"/>
      <c r="AY118" s="893"/>
      <c r="AZ118" s="836" t="s">
        <v>438</v>
      </c>
      <c r="BA118" s="837"/>
      <c r="BB118" s="837"/>
      <c r="BC118" s="837"/>
      <c r="BD118" s="837"/>
      <c r="BE118" s="837"/>
      <c r="BF118" s="837"/>
      <c r="BG118" s="837"/>
      <c r="BH118" s="837"/>
      <c r="BI118" s="837"/>
      <c r="BJ118" s="837"/>
      <c r="BK118" s="837"/>
      <c r="BL118" s="837"/>
      <c r="BM118" s="837"/>
      <c r="BN118" s="837"/>
      <c r="BO118" s="837"/>
      <c r="BP118" s="838"/>
      <c r="BQ118" s="819" t="s">
        <v>411</v>
      </c>
      <c r="BR118" s="799"/>
      <c r="BS118" s="799"/>
      <c r="BT118" s="799"/>
      <c r="BU118" s="799"/>
      <c r="BV118" s="799" t="s">
        <v>411</v>
      </c>
      <c r="BW118" s="799"/>
      <c r="BX118" s="799"/>
      <c r="BY118" s="799"/>
      <c r="BZ118" s="799"/>
      <c r="CA118" s="799" t="s">
        <v>409</v>
      </c>
      <c r="CB118" s="799"/>
      <c r="CC118" s="799"/>
      <c r="CD118" s="799"/>
      <c r="CE118" s="799"/>
      <c r="CF118" s="832" t="s">
        <v>422</v>
      </c>
      <c r="CG118" s="833"/>
      <c r="CH118" s="833"/>
      <c r="CI118" s="833"/>
      <c r="CJ118" s="833"/>
      <c r="CK118" s="887"/>
      <c r="CL118" s="772"/>
      <c r="CM118" s="775" t="s">
        <v>439</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440</v>
      </c>
      <c r="DH118" s="768"/>
      <c r="DI118" s="768"/>
      <c r="DJ118" s="768"/>
      <c r="DK118" s="768"/>
      <c r="DL118" s="768" t="s">
        <v>411</v>
      </c>
      <c r="DM118" s="768"/>
      <c r="DN118" s="768"/>
      <c r="DO118" s="768"/>
      <c r="DP118" s="768"/>
      <c r="DQ118" s="768" t="s">
        <v>347</v>
      </c>
      <c r="DR118" s="768"/>
      <c r="DS118" s="768"/>
      <c r="DT118" s="768"/>
      <c r="DU118" s="768"/>
      <c r="DV118" s="745" t="s">
        <v>347</v>
      </c>
      <c r="DW118" s="745"/>
      <c r="DX118" s="745"/>
      <c r="DY118" s="745"/>
      <c r="DZ118" s="746"/>
    </row>
    <row r="119" spans="1:130" s="217" customFormat="1" ht="26.25" customHeight="1" x14ac:dyDescent="0.15">
      <c r="A119" s="769" t="s">
        <v>407</v>
      </c>
      <c r="B119" s="770"/>
      <c r="C119" s="847" t="s">
        <v>408</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t="s">
        <v>347</v>
      </c>
      <c r="AB119" s="851"/>
      <c r="AC119" s="851"/>
      <c r="AD119" s="851"/>
      <c r="AE119" s="852"/>
      <c r="AF119" s="853" t="s">
        <v>409</v>
      </c>
      <c r="AG119" s="851"/>
      <c r="AH119" s="851"/>
      <c r="AI119" s="851"/>
      <c r="AJ119" s="852"/>
      <c r="AK119" s="853" t="s">
        <v>419</v>
      </c>
      <c r="AL119" s="851"/>
      <c r="AM119" s="851"/>
      <c r="AN119" s="851"/>
      <c r="AO119" s="852"/>
      <c r="AP119" s="854" t="s">
        <v>347</v>
      </c>
      <c r="AQ119" s="855"/>
      <c r="AR119" s="855"/>
      <c r="AS119" s="855"/>
      <c r="AT119" s="856"/>
      <c r="AU119" s="894"/>
      <c r="AV119" s="895"/>
      <c r="AW119" s="895"/>
      <c r="AX119" s="895"/>
      <c r="AY119" s="895"/>
      <c r="AZ119" s="248" t="s">
        <v>144</v>
      </c>
      <c r="BA119" s="248"/>
      <c r="BB119" s="248"/>
      <c r="BC119" s="248"/>
      <c r="BD119" s="248"/>
      <c r="BE119" s="248"/>
      <c r="BF119" s="248"/>
      <c r="BG119" s="248"/>
      <c r="BH119" s="248"/>
      <c r="BI119" s="248"/>
      <c r="BJ119" s="248"/>
      <c r="BK119" s="248"/>
      <c r="BL119" s="248"/>
      <c r="BM119" s="248"/>
      <c r="BN119" s="248"/>
      <c r="BO119" s="834" t="s">
        <v>441</v>
      </c>
      <c r="BP119" s="835"/>
      <c r="BQ119" s="819">
        <v>1175835223</v>
      </c>
      <c r="BR119" s="799"/>
      <c r="BS119" s="799"/>
      <c r="BT119" s="799"/>
      <c r="BU119" s="799"/>
      <c r="BV119" s="799">
        <v>1182037552</v>
      </c>
      <c r="BW119" s="799"/>
      <c r="BX119" s="799"/>
      <c r="BY119" s="799"/>
      <c r="BZ119" s="799"/>
      <c r="CA119" s="799">
        <v>1180372162</v>
      </c>
      <c r="CB119" s="799"/>
      <c r="CC119" s="799"/>
      <c r="CD119" s="799"/>
      <c r="CE119" s="799"/>
      <c r="CF119" s="697"/>
      <c r="CG119" s="698"/>
      <c r="CH119" s="698"/>
      <c r="CI119" s="698"/>
      <c r="CJ119" s="788"/>
      <c r="CK119" s="888"/>
      <c r="CL119" s="774"/>
      <c r="CM119" s="792" t="s">
        <v>442</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t="s">
        <v>411</v>
      </c>
      <c r="DH119" s="768"/>
      <c r="DI119" s="768"/>
      <c r="DJ119" s="768"/>
      <c r="DK119" s="768"/>
      <c r="DL119" s="768" t="s">
        <v>419</v>
      </c>
      <c r="DM119" s="768"/>
      <c r="DN119" s="768"/>
      <c r="DO119" s="768"/>
      <c r="DP119" s="768"/>
      <c r="DQ119" s="768" t="s">
        <v>409</v>
      </c>
      <c r="DR119" s="768"/>
      <c r="DS119" s="768"/>
      <c r="DT119" s="768"/>
      <c r="DU119" s="768"/>
      <c r="DV119" s="745" t="s">
        <v>419</v>
      </c>
      <c r="DW119" s="745"/>
      <c r="DX119" s="745"/>
      <c r="DY119" s="745"/>
      <c r="DZ119" s="746"/>
    </row>
    <row r="120" spans="1:130" s="217" customFormat="1" ht="26.25" customHeight="1" x14ac:dyDescent="0.15">
      <c r="A120" s="771"/>
      <c r="B120" s="772"/>
      <c r="C120" s="775" t="s">
        <v>415</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t="s">
        <v>440</v>
      </c>
      <c r="AB120" s="731"/>
      <c r="AC120" s="731"/>
      <c r="AD120" s="731"/>
      <c r="AE120" s="732"/>
      <c r="AF120" s="733" t="s">
        <v>411</v>
      </c>
      <c r="AG120" s="731"/>
      <c r="AH120" s="731"/>
      <c r="AI120" s="731"/>
      <c r="AJ120" s="732"/>
      <c r="AK120" s="733" t="s">
        <v>440</v>
      </c>
      <c r="AL120" s="731"/>
      <c r="AM120" s="731"/>
      <c r="AN120" s="731"/>
      <c r="AO120" s="732"/>
      <c r="AP120" s="778" t="s">
        <v>440</v>
      </c>
      <c r="AQ120" s="779"/>
      <c r="AR120" s="779"/>
      <c r="AS120" s="779"/>
      <c r="AT120" s="780"/>
      <c r="AU120" s="839" t="s">
        <v>443</v>
      </c>
      <c r="AV120" s="840"/>
      <c r="AW120" s="840"/>
      <c r="AX120" s="840"/>
      <c r="AY120" s="841"/>
      <c r="AZ120" s="813" t="s">
        <v>444</v>
      </c>
      <c r="BA120" s="759"/>
      <c r="BB120" s="759"/>
      <c r="BC120" s="759"/>
      <c r="BD120" s="759"/>
      <c r="BE120" s="759"/>
      <c r="BF120" s="759"/>
      <c r="BG120" s="759"/>
      <c r="BH120" s="759"/>
      <c r="BI120" s="759"/>
      <c r="BJ120" s="759"/>
      <c r="BK120" s="759"/>
      <c r="BL120" s="759"/>
      <c r="BM120" s="759"/>
      <c r="BN120" s="759"/>
      <c r="BO120" s="759"/>
      <c r="BP120" s="760"/>
      <c r="BQ120" s="814">
        <v>62770243</v>
      </c>
      <c r="BR120" s="796"/>
      <c r="BS120" s="796"/>
      <c r="BT120" s="796"/>
      <c r="BU120" s="796"/>
      <c r="BV120" s="796">
        <v>63673749</v>
      </c>
      <c r="BW120" s="796"/>
      <c r="BX120" s="796"/>
      <c r="BY120" s="796"/>
      <c r="BZ120" s="796"/>
      <c r="CA120" s="796">
        <v>63889846</v>
      </c>
      <c r="CB120" s="796"/>
      <c r="CC120" s="796"/>
      <c r="CD120" s="796"/>
      <c r="CE120" s="796"/>
      <c r="CF120" s="823">
        <v>26.2</v>
      </c>
      <c r="CG120" s="824"/>
      <c r="CH120" s="824"/>
      <c r="CI120" s="824"/>
      <c r="CJ120" s="824"/>
      <c r="CK120" s="825" t="s">
        <v>445</v>
      </c>
      <c r="CL120" s="805"/>
      <c r="CM120" s="805"/>
      <c r="CN120" s="805"/>
      <c r="CO120" s="806"/>
      <c r="CP120" s="829" t="s">
        <v>446</v>
      </c>
      <c r="CQ120" s="830"/>
      <c r="CR120" s="830"/>
      <c r="CS120" s="830"/>
      <c r="CT120" s="830"/>
      <c r="CU120" s="830"/>
      <c r="CV120" s="830"/>
      <c r="CW120" s="830"/>
      <c r="CX120" s="830"/>
      <c r="CY120" s="830"/>
      <c r="CZ120" s="830"/>
      <c r="DA120" s="830"/>
      <c r="DB120" s="830"/>
      <c r="DC120" s="830"/>
      <c r="DD120" s="830"/>
      <c r="DE120" s="830"/>
      <c r="DF120" s="831"/>
      <c r="DG120" s="814">
        <v>11293376</v>
      </c>
      <c r="DH120" s="796"/>
      <c r="DI120" s="796"/>
      <c r="DJ120" s="796"/>
      <c r="DK120" s="796"/>
      <c r="DL120" s="796">
        <v>10913783</v>
      </c>
      <c r="DM120" s="796"/>
      <c r="DN120" s="796"/>
      <c r="DO120" s="796"/>
      <c r="DP120" s="796"/>
      <c r="DQ120" s="796">
        <v>10491683</v>
      </c>
      <c r="DR120" s="796"/>
      <c r="DS120" s="796"/>
      <c r="DT120" s="796"/>
      <c r="DU120" s="796"/>
      <c r="DV120" s="797">
        <v>4.3</v>
      </c>
      <c r="DW120" s="797"/>
      <c r="DX120" s="797"/>
      <c r="DY120" s="797"/>
      <c r="DZ120" s="798"/>
    </row>
    <row r="121" spans="1:130" s="217" customFormat="1" ht="26.25" customHeight="1" x14ac:dyDescent="0.15">
      <c r="A121" s="771"/>
      <c r="B121" s="772"/>
      <c r="C121" s="820" t="s">
        <v>447</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t="s">
        <v>419</v>
      </c>
      <c r="AB121" s="731"/>
      <c r="AC121" s="731"/>
      <c r="AD121" s="731"/>
      <c r="AE121" s="732"/>
      <c r="AF121" s="733" t="s">
        <v>413</v>
      </c>
      <c r="AG121" s="731"/>
      <c r="AH121" s="731"/>
      <c r="AI121" s="731"/>
      <c r="AJ121" s="732"/>
      <c r="AK121" s="733" t="s">
        <v>440</v>
      </c>
      <c r="AL121" s="731"/>
      <c r="AM121" s="731"/>
      <c r="AN121" s="731"/>
      <c r="AO121" s="732"/>
      <c r="AP121" s="778" t="s">
        <v>409</v>
      </c>
      <c r="AQ121" s="779"/>
      <c r="AR121" s="779"/>
      <c r="AS121" s="779"/>
      <c r="AT121" s="780"/>
      <c r="AU121" s="842"/>
      <c r="AV121" s="843"/>
      <c r="AW121" s="843"/>
      <c r="AX121" s="843"/>
      <c r="AY121" s="844"/>
      <c r="AZ121" s="766" t="s">
        <v>448</v>
      </c>
      <c r="BA121" s="701"/>
      <c r="BB121" s="701"/>
      <c r="BC121" s="701"/>
      <c r="BD121" s="701"/>
      <c r="BE121" s="701"/>
      <c r="BF121" s="701"/>
      <c r="BG121" s="701"/>
      <c r="BH121" s="701"/>
      <c r="BI121" s="701"/>
      <c r="BJ121" s="701"/>
      <c r="BK121" s="701"/>
      <c r="BL121" s="701"/>
      <c r="BM121" s="701"/>
      <c r="BN121" s="701"/>
      <c r="BO121" s="701"/>
      <c r="BP121" s="702"/>
      <c r="BQ121" s="767">
        <v>14027497</v>
      </c>
      <c r="BR121" s="768"/>
      <c r="BS121" s="768"/>
      <c r="BT121" s="768"/>
      <c r="BU121" s="768"/>
      <c r="BV121" s="768">
        <v>13734955</v>
      </c>
      <c r="BW121" s="768"/>
      <c r="BX121" s="768"/>
      <c r="BY121" s="768"/>
      <c r="BZ121" s="768"/>
      <c r="CA121" s="768">
        <v>16456018</v>
      </c>
      <c r="CB121" s="768"/>
      <c r="CC121" s="768"/>
      <c r="CD121" s="768"/>
      <c r="CE121" s="768"/>
      <c r="CF121" s="832">
        <v>6.7</v>
      </c>
      <c r="CG121" s="833"/>
      <c r="CH121" s="833"/>
      <c r="CI121" s="833"/>
      <c r="CJ121" s="833"/>
      <c r="CK121" s="826"/>
      <c r="CL121" s="808"/>
      <c r="CM121" s="808"/>
      <c r="CN121" s="808"/>
      <c r="CO121" s="809"/>
      <c r="CP121" s="789" t="s">
        <v>449</v>
      </c>
      <c r="CQ121" s="790"/>
      <c r="CR121" s="790"/>
      <c r="CS121" s="790"/>
      <c r="CT121" s="790"/>
      <c r="CU121" s="790"/>
      <c r="CV121" s="790"/>
      <c r="CW121" s="790"/>
      <c r="CX121" s="790"/>
      <c r="CY121" s="790"/>
      <c r="CZ121" s="790"/>
      <c r="DA121" s="790"/>
      <c r="DB121" s="790"/>
      <c r="DC121" s="790"/>
      <c r="DD121" s="790"/>
      <c r="DE121" s="790"/>
      <c r="DF121" s="791"/>
      <c r="DG121" s="767">
        <v>4769577</v>
      </c>
      <c r="DH121" s="768"/>
      <c r="DI121" s="768"/>
      <c r="DJ121" s="768"/>
      <c r="DK121" s="768"/>
      <c r="DL121" s="768">
        <v>4635352</v>
      </c>
      <c r="DM121" s="768"/>
      <c r="DN121" s="768"/>
      <c r="DO121" s="768"/>
      <c r="DP121" s="768"/>
      <c r="DQ121" s="768">
        <v>4436598</v>
      </c>
      <c r="DR121" s="768"/>
      <c r="DS121" s="768"/>
      <c r="DT121" s="768"/>
      <c r="DU121" s="768"/>
      <c r="DV121" s="745">
        <v>1.8</v>
      </c>
      <c r="DW121" s="745"/>
      <c r="DX121" s="745"/>
      <c r="DY121" s="745"/>
      <c r="DZ121" s="746"/>
    </row>
    <row r="122" spans="1:130" s="217" customFormat="1" ht="26.25" customHeight="1" x14ac:dyDescent="0.15">
      <c r="A122" s="771"/>
      <c r="B122" s="772"/>
      <c r="C122" s="775" t="s">
        <v>428</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v>770605</v>
      </c>
      <c r="AB122" s="731"/>
      <c r="AC122" s="731"/>
      <c r="AD122" s="731"/>
      <c r="AE122" s="732"/>
      <c r="AF122" s="733">
        <v>682682</v>
      </c>
      <c r="AG122" s="731"/>
      <c r="AH122" s="731"/>
      <c r="AI122" s="731"/>
      <c r="AJ122" s="732"/>
      <c r="AK122" s="733">
        <v>303902</v>
      </c>
      <c r="AL122" s="731"/>
      <c r="AM122" s="731"/>
      <c r="AN122" s="731"/>
      <c r="AO122" s="732"/>
      <c r="AP122" s="778">
        <v>0.1</v>
      </c>
      <c r="AQ122" s="779"/>
      <c r="AR122" s="779"/>
      <c r="AS122" s="779"/>
      <c r="AT122" s="780"/>
      <c r="AU122" s="842"/>
      <c r="AV122" s="843"/>
      <c r="AW122" s="843"/>
      <c r="AX122" s="843"/>
      <c r="AY122" s="844"/>
      <c r="AZ122" s="836" t="s">
        <v>450</v>
      </c>
      <c r="BA122" s="837"/>
      <c r="BB122" s="837"/>
      <c r="BC122" s="837"/>
      <c r="BD122" s="837"/>
      <c r="BE122" s="837"/>
      <c r="BF122" s="837"/>
      <c r="BG122" s="837"/>
      <c r="BH122" s="837"/>
      <c r="BI122" s="837"/>
      <c r="BJ122" s="837"/>
      <c r="BK122" s="837"/>
      <c r="BL122" s="837"/>
      <c r="BM122" s="837"/>
      <c r="BN122" s="837"/>
      <c r="BO122" s="837"/>
      <c r="BP122" s="838"/>
      <c r="BQ122" s="819">
        <v>632652093</v>
      </c>
      <c r="BR122" s="799"/>
      <c r="BS122" s="799"/>
      <c r="BT122" s="799"/>
      <c r="BU122" s="799"/>
      <c r="BV122" s="799">
        <v>627998821</v>
      </c>
      <c r="BW122" s="799"/>
      <c r="BX122" s="799"/>
      <c r="BY122" s="799"/>
      <c r="BZ122" s="799"/>
      <c r="CA122" s="799">
        <v>621795368</v>
      </c>
      <c r="CB122" s="799"/>
      <c r="CC122" s="799"/>
      <c r="CD122" s="799"/>
      <c r="CE122" s="799"/>
      <c r="CF122" s="800">
        <v>255</v>
      </c>
      <c r="CG122" s="801"/>
      <c r="CH122" s="801"/>
      <c r="CI122" s="801"/>
      <c r="CJ122" s="801"/>
      <c r="CK122" s="826"/>
      <c r="CL122" s="808"/>
      <c r="CM122" s="808"/>
      <c r="CN122" s="808"/>
      <c r="CO122" s="809"/>
      <c r="CP122" s="789" t="s">
        <v>451</v>
      </c>
      <c r="CQ122" s="790"/>
      <c r="CR122" s="790"/>
      <c r="CS122" s="790"/>
      <c r="CT122" s="790"/>
      <c r="CU122" s="790"/>
      <c r="CV122" s="790"/>
      <c r="CW122" s="790"/>
      <c r="CX122" s="790"/>
      <c r="CY122" s="790"/>
      <c r="CZ122" s="790"/>
      <c r="DA122" s="790"/>
      <c r="DB122" s="790"/>
      <c r="DC122" s="790"/>
      <c r="DD122" s="790"/>
      <c r="DE122" s="790"/>
      <c r="DF122" s="791"/>
      <c r="DG122" s="767">
        <v>1195622</v>
      </c>
      <c r="DH122" s="768"/>
      <c r="DI122" s="768"/>
      <c r="DJ122" s="768"/>
      <c r="DK122" s="768"/>
      <c r="DL122" s="768">
        <v>1163630</v>
      </c>
      <c r="DM122" s="768"/>
      <c r="DN122" s="768"/>
      <c r="DO122" s="768"/>
      <c r="DP122" s="768"/>
      <c r="DQ122" s="768">
        <v>1116334</v>
      </c>
      <c r="DR122" s="768"/>
      <c r="DS122" s="768"/>
      <c r="DT122" s="768"/>
      <c r="DU122" s="768"/>
      <c r="DV122" s="745">
        <v>0.5</v>
      </c>
      <c r="DW122" s="745"/>
      <c r="DX122" s="745"/>
      <c r="DY122" s="745"/>
      <c r="DZ122" s="746"/>
    </row>
    <row r="123" spans="1:130" s="217" customFormat="1" ht="26.25" customHeight="1" x14ac:dyDescent="0.15">
      <c r="A123" s="771"/>
      <c r="B123" s="772"/>
      <c r="C123" s="775" t="s">
        <v>434</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t="s">
        <v>411</v>
      </c>
      <c r="AB123" s="731"/>
      <c r="AC123" s="731"/>
      <c r="AD123" s="731"/>
      <c r="AE123" s="732"/>
      <c r="AF123" s="733" t="s">
        <v>419</v>
      </c>
      <c r="AG123" s="731"/>
      <c r="AH123" s="731"/>
      <c r="AI123" s="731"/>
      <c r="AJ123" s="732"/>
      <c r="AK123" s="733" t="s">
        <v>345</v>
      </c>
      <c r="AL123" s="731"/>
      <c r="AM123" s="731"/>
      <c r="AN123" s="731"/>
      <c r="AO123" s="732"/>
      <c r="AP123" s="778" t="s">
        <v>409</v>
      </c>
      <c r="AQ123" s="779"/>
      <c r="AR123" s="779"/>
      <c r="AS123" s="779"/>
      <c r="AT123" s="780"/>
      <c r="AU123" s="845"/>
      <c r="AV123" s="846"/>
      <c r="AW123" s="846"/>
      <c r="AX123" s="846"/>
      <c r="AY123" s="846"/>
      <c r="AZ123" s="248" t="s">
        <v>144</v>
      </c>
      <c r="BA123" s="248"/>
      <c r="BB123" s="248"/>
      <c r="BC123" s="248"/>
      <c r="BD123" s="248"/>
      <c r="BE123" s="248"/>
      <c r="BF123" s="248"/>
      <c r="BG123" s="248"/>
      <c r="BH123" s="248"/>
      <c r="BI123" s="248"/>
      <c r="BJ123" s="248"/>
      <c r="BK123" s="248"/>
      <c r="BL123" s="248"/>
      <c r="BM123" s="248"/>
      <c r="BN123" s="248"/>
      <c r="BO123" s="834" t="s">
        <v>452</v>
      </c>
      <c r="BP123" s="835"/>
      <c r="BQ123" s="786">
        <v>709449833</v>
      </c>
      <c r="BR123" s="787"/>
      <c r="BS123" s="787"/>
      <c r="BT123" s="787"/>
      <c r="BU123" s="787"/>
      <c r="BV123" s="787">
        <v>705407525</v>
      </c>
      <c r="BW123" s="787"/>
      <c r="BX123" s="787"/>
      <c r="BY123" s="787"/>
      <c r="BZ123" s="787"/>
      <c r="CA123" s="787">
        <v>702141232</v>
      </c>
      <c r="CB123" s="787"/>
      <c r="CC123" s="787"/>
      <c r="CD123" s="787"/>
      <c r="CE123" s="787"/>
      <c r="CF123" s="697"/>
      <c r="CG123" s="698"/>
      <c r="CH123" s="698"/>
      <c r="CI123" s="698"/>
      <c r="CJ123" s="788"/>
      <c r="CK123" s="826"/>
      <c r="CL123" s="808"/>
      <c r="CM123" s="808"/>
      <c r="CN123" s="808"/>
      <c r="CO123" s="809"/>
      <c r="CP123" s="789" t="s">
        <v>453</v>
      </c>
      <c r="CQ123" s="790"/>
      <c r="CR123" s="790"/>
      <c r="CS123" s="790"/>
      <c r="CT123" s="790"/>
      <c r="CU123" s="790"/>
      <c r="CV123" s="790"/>
      <c r="CW123" s="790"/>
      <c r="CX123" s="790"/>
      <c r="CY123" s="790"/>
      <c r="CZ123" s="790"/>
      <c r="DA123" s="790"/>
      <c r="DB123" s="790"/>
      <c r="DC123" s="790"/>
      <c r="DD123" s="790"/>
      <c r="DE123" s="790"/>
      <c r="DF123" s="791"/>
      <c r="DG123" s="767">
        <v>319720</v>
      </c>
      <c r="DH123" s="768"/>
      <c r="DI123" s="768"/>
      <c r="DJ123" s="768"/>
      <c r="DK123" s="768"/>
      <c r="DL123" s="768">
        <v>131617</v>
      </c>
      <c r="DM123" s="768"/>
      <c r="DN123" s="768"/>
      <c r="DO123" s="768"/>
      <c r="DP123" s="768"/>
      <c r="DQ123" s="768">
        <v>37163</v>
      </c>
      <c r="DR123" s="768"/>
      <c r="DS123" s="768"/>
      <c r="DT123" s="768"/>
      <c r="DU123" s="768"/>
      <c r="DV123" s="745">
        <v>0</v>
      </c>
      <c r="DW123" s="745"/>
      <c r="DX123" s="745"/>
      <c r="DY123" s="745"/>
      <c r="DZ123" s="746"/>
    </row>
    <row r="124" spans="1:130" s="217" customFormat="1" ht="26.25" customHeight="1" thickBot="1" x14ac:dyDescent="0.2">
      <c r="A124" s="771"/>
      <c r="B124" s="772"/>
      <c r="C124" s="775" t="s">
        <v>437</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t="s">
        <v>411</v>
      </c>
      <c r="AB124" s="731"/>
      <c r="AC124" s="731"/>
      <c r="AD124" s="731"/>
      <c r="AE124" s="732"/>
      <c r="AF124" s="733" t="s">
        <v>411</v>
      </c>
      <c r="AG124" s="731"/>
      <c r="AH124" s="731"/>
      <c r="AI124" s="731"/>
      <c r="AJ124" s="732"/>
      <c r="AK124" s="733" t="s">
        <v>413</v>
      </c>
      <c r="AL124" s="731"/>
      <c r="AM124" s="731"/>
      <c r="AN124" s="731"/>
      <c r="AO124" s="732"/>
      <c r="AP124" s="778" t="s">
        <v>411</v>
      </c>
      <c r="AQ124" s="779"/>
      <c r="AR124" s="779"/>
      <c r="AS124" s="779"/>
      <c r="AT124" s="780"/>
      <c r="AU124" s="781" t="s">
        <v>454</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187.9</v>
      </c>
      <c r="BR124" s="785"/>
      <c r="BS124" s="785"/>
      <c r="BT124" s="785"/>
      <c r="BU124" s="785"/>
      <c r="BV124" s="785">
        <v>193.9</v>
      </c>
      <c r="BW124" s="785"/>
      <c r="BX124" s="785"/>
      <c r="BY124" s="785"/>
      <c r="BZ124" s="785"/>
      <c r="CA124" s="785">
        <v>196</v>
      </c>
      <c r="CB124" s="785"/>
      <c r="CC124" s="785"/>
      <c r="CD124" s="785"/>
      <c r="CE124" s="785"/>
      <c r="CF124" s="675"/>
      <c r="CG124" s="676"/>
      <c r="CH124" s="676"/>
      <c r="CI124" s="676"/>
      <c r="CJ124" s="815"/>
      <c r="CK124" s="827"/>
      <c r="CL124" s="827"/>
      <c r="CM124" s="827"/>
      <c r="CN124" s="827"/>
      <c r="CO124" s="828"/>
      <c r="CP124" s="816" t="s">
        <v>455</v>
      </c>
      <c r="CQ124" s="817"/>
      <c r="CR124" s="817"/>
      <c r="CS124" s="817"/>
      <c r="CT124" s="817"/>
      <c r="CU124" s="817"/>
      <c r="CV124" s="817"/>
      <c r="CW124" s="817"/>
      <c r="CX124" s="817"/>
      <c r="CY124" s="817"/>
      <c r="CZ124" s="817"/>
      <c r="DA124" s="817"/>
      <c r="DB124" s="817"/>
      <c r="DC124" s="817"/>
      <c r="DD124" s="817"/>
      <c r="DE124" s="817"/>
      <c r="DF124" s="818"/>
      <c r="DG124" s="819" t="s">
        <v>411</v>
      </c>
      <c r="DH124" s="799"/>
      <c r="DI124" s="799"/>
      <c r="DJ124" s="799"/>
      <c r="DK124" s="799"/>
      <c r="DL124" s="799" t="s">
        <v>411</v>
      </c>
      <c r="DM124" s="799"/>
      <c r="DN124" s="799"/>
      <c r="DO124" s="799"/>
      <c r="DP124" s="799"/>
      <c r="DQ124" s="799" t="s">
        <v>411</v>
      </c>
      <c r="DR124" s="799"/>
      <c r="DS124" s="799"/>
      <c r="DT124" s="799"/>
      <c r="DU124" s="799"/>
      <c r="DV124" s="802" t="s">
        <v>413</v>
      </c>
      <c r="DW124" s="802"/>
      <c r="DX124" s="802"/>
      <c r="DY124" s="802"/>
      <c r="DZ124" s="803"/>
    </row>
    <row r="125" spans="1:130" s="217" customFormat="1" ht="26.25" customHeight="1" x14ac:dyDescent="0.15">
      <c r="A125" s="771"/>
      <c r="B125" s="772"/>
      <c r="C125" s="775" t="s">
        <v>439</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419</v>
      </c>
      <c r="AB125" s="731"/>
      <c r="AC125" s="731"/>
      <c r="AD125" s="731"/>
      <c r="AE125" s="732"/>
      <c r="AF125" s="733" t="s">
        <v>422</v>
      </c>
      <c r="AG125" s="731"/>
      <c r="AH125" s="731"/>
      <c r="AI125" s="731"/>
      <c r="AJ125" s="732"/>
      <c r="AK125" s="733" t="s">
        <v>413</v>
      </c>
      <c r="AL125" s="731"/>
      <c r="AM125" s="731"/>
      <c r="AN125" s="731"/>
      <c r="AO125" s="732"/>
      <c r="AP125" s="778" t="s">
        <v>409</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456</v>
      </c>
      <c r="CL125" s="805"/>
      <c r="CM125" s="805"/>
      <c r="CN125" s="805"/>
      <c r="CO125" s="806"/>
      <c r="CP125" s="813" t="s">
        <v>457</v>
      </c>
      <c r="CQ125" s="759"/>
      <c r="CR125" s="759"/>
      <c r="CS125" s="759"/>
      <c r="CT125" s="759"/>
      <c r="CU125" s="759"/>
      <c r="CV125" s="759"/>
      <c r="CW125" s="759"/>
      <c r="CX125" s="759"/>
      <c r="CY125" s="759"/>
      <c r="CZ125" s="759"/>
      <c r="DA125" s="759"/>
      <c r="DB125" s="759"/>
      <c r="DC125" s="759"/>
      <c r="DD125" s="759"/>
      <c r="DE125" s="759"/>
      <c r="DF125" s="760"/>
      <c r="DG125" s="814" t="s">
        <v>409</v>
      </c>
      <c r="DH125" s="796"/>
      <c r="DI125" s="796"/>
      <c r="DJ125" s="796"/>
      <c r="DK125" s="796"/>
      <c r="DL125" s="796" t="s">
        <v>409</v>
      </c>
      <c r="DM125" s="796"/>
      <c r="DN125" s="796"/>
      <c r="DO125" s="796"/>
      <c r="DP125" s="796"/>
      <c r="DQ125" s="796" t="s">
        <v>409</v>
      </c>
      <c r="DR125" s="796"/>
      <c r="DS125" s="796"/>
      <c r="DT125" s="796"/>
      <c r="DU125" s="796"/>
      <c r="DV125" s="797" t="s">
        <v>409</v>
      </c>
      <c r="DW125" s="797"/>
      <c r="DX125" s="797"/>
      <c r="DY125" s="797"/>
      <c r="DZ125" s="798"/>
    </row>
    <row r="126" spans="1:130" s="217" customFormat="1" ht="26.25" customHeight="1" thickBot="1" x14ac:dyDescent="0.2">
      <c r="A126" s="771"/>
      <c r="B126" s="772"/>
      <c r="C126" s="775" t="s">
        <v>442</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v>122362</v>
      </c>
      <c r="AB126" s="731"/>
      <c r="AC126" s="731"/>
      <c r="AD126" s="731"/>
      <c r="AE126" s="732"/>
      <c r="AF126" s="733">
        <v>120415</v>
      </c>
      <c r="AG126" s="731"/>
      <c r="AH126" s="731"/>
      <c r="AI126" s="731"/>
      <c r="AJ126" s="732"/>
      <c r="AK126" s="733">
        <v>118470</v>
      </c>
      <c r="AL126" s="731"/>
      <c r="AM126" s="731"/>
      <c r="AN126" s="731"/>
      <c r="AO126" s="732"/>
      <c r="AP126" s="778">
        <v>0</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458</v>
      </c>
      <c r="CQ126" s="701"/>
      <c r="CR126" s="701"/>
      <c r="CS126" s="701"/>
      <c r="CT126" s="701"/>
      <c r="CU126" s="701"/>
      <c r="CV126" s="701"/>
      <c r="CW126" s="701"/>
      <c r="CX126" s="701"/>
      <c r="CY126" s="701"/>
      <c r="CZ126" s="701"/>
      <c r="DA126" s="701"/>
      <c r="DB126" s="701"/>
      <c r="DC126" s="701"/>
      <c r="DD126" s="701"/>
      <c r="DE126" s="701"/>
      <c r="DF126" s="702"/>
      <c r="DG126" s="767">
        <v>21745555</v>
      </c>
      <c r="DH126" s="768"/>
      <c r="DI126" s="768"/>
      <c r="DJ126" s="768"/>
      <c r="DK126" s="768"/>
      <c r="DL126" s="768">
        <v>21963564</v>
      </c>
      <c r="DM126" s="768"/>
      <c r="DN126" s="768"/>
      <c r="DO126" s="768"/>
      <c r="DP126" s="768"/>
      <c r="DQ126" s="768">
        <v>21804922</v>
      </c>
      <c r="DR126" s="768"/>
      <c r="DS126" s="768"/>
      <c r="DT126" s="768"/>
      <c r="DU126" s="768"/>
      <c r="DV126" s="745">
        <v>8.9</v>
      </c>
      <c r="DW126" s="745"/>
      <c r="DX126" s="745"/>
      <c r="DY126" s="745"/>
      <c r="DZ126" s="746"/>
    </row>
    <row r="127" spans="1:130" s="217" customFormat="1" ht="26.25" customHeight="1" x14ac:dyDescent="0.15">
      <c r="A127" s="773"/>
      <c r="B127" s="774"/>
      <c r="C127" s="792" t="s">
        <v>459</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v>39947</v>
      </c>
      <c r="AB127" s="731"/>
      <c r="AC127" s="731"/>
      <c r="AD127" s="731"/>
      <c r="AE127" s="732"/>
      <c r="AF127" s="733">
        <v>33059</v>
      </c>
      <c r="AG127" s="731"/>
      <c r="AH127" s="731"/>
      <c r="AI127" s="731"/>
      <c r="AJ127" s="732"/>
      <c r="AK127" s="733">
        <v>31185</v>
      </c>
      <c r="AL127" s="731"/>
      <c r="AM127" s="731"/>
      <c r="AN127" s="731"/>
      <c r="AO127" s="732"/>
      <c r="AP127" s="778">
        <v>0</v>
      </c>
      <c r="AQ127" s="779"/>
      <c r="AR127" s="779"/>
      <c r="AS127" s="779"/>
      <c r="AT127" s="780"/>
      <c r="AU127" s="253"/>
      <c r="AV127" s="253"/>
      <c r="AW127" s="253"/>
      <c r="AX127" s="795" t="s">
        <v>460</v>
      </c>
      <c r="AY127" s="763"/>
      <c r="AZ127" s="763"/>
      <c r="BA127" s="763"/>
      <c r="BB127" s="763"/>
      <c r="BC127" s="763"/>
      <c r="BD127" s="763"/>
      <c r="BE127" s="764"/>
      <c r="BF127" s="762" t="s">
        <v>461</v>
      </c>
      <c r="BG127" s="763"/>
      <c r="BH127" s="763"/>
      <c r="BI127" s="763"/>
      <c r="BJ127" s="763"/>
      <c r="BK127" s="763"/>
      <c r="BL127" s="764"/>
      <c r="BM127" s="762" t="s">
        <v>462</v>
      </c>
      <c r="BN127" s="763"/>
      <c r="BO127" s="763"/>
      <c r="BP127" s="763"/>
      <c r="BQ127" s="763"/>
      <c r="BR127" s="763"/>
      <c r="BS127" s="764"/>
      <c r="BT127" s="762" t="s">
        <v>463</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464</v>
      </c>
      <c r="CQ127" s="701"/>
      <c r="CR127" s="701"/>
      <c r="CS127" s="701"/>
      <c r="CT127" s="701"/>
      <c r="CU127" s="701"/>
      <c r="CV127" s="701"/>
      <c r="CW127" s="701"/>
      <c r="CX127" s="701"/>
      <c r="CY127" s="701"/>
      <c r="CZ127" s="701"/>
      <c r="DA127" s="701"/>
      <c r="DB127" s="701"/>
      <c r="DC127" s="701"/>
      <c r="DD127" s="701"/>
      <c r="DE127" s="701"/>
      <c r="DF127" s="702"/>
      <c r="DG127" s="767" t="s">
        <v>419</v>
      </c>
      <c r="DH127" s="768"/>
      <c r="DI127" s="768"/>
      <c r="DJ127" s="768"/>
      <c r="DK127" s="768"/>
      <c r="DL127" s="768" t="s">
        <v>409</v>
      </c>
      <c r="DM127" s="768"/>
      <c r="DN127" s="768"/>
      <c r="DO127" s="768"/>
      <c r="DP127" s="768"/>
      <c r="DQ127" s="768" t="s">
        <v>413</v>
      </c>
      <c r="DR127" s="768"/>
      <c r="DS127" s="768"/>
      <c r="DT127" s="768"/>
      <c r="DU127" s="768"/>
      <c r="DV127" s="745" t="s">
        <v>413</v>
      </c>
      <c r="DW127" s="745"/>
      <c r="DX127" s="745"/>
      <c r="DY127" s="745"/>
      <c r="DZ127" s="746"/>
    </row>
    <row r="128" spans="1:130" s="217" customFormat="1" ht="26.25" customHeight="1" thickBot="1" x14ac:dyDescent="0.2">
      <c r="A128" s="747" t="s">
        <v>465</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466</v>
      </c>
      <c r="X128" s="749"/>
      <c r="Y128" s="749"/>
      <c r="Z128" s="750"/>
      <c r="AA128" s="751">
        <v>1645998</v>
      </c>
      <c r="AB128" s="752"/>
      <c r="AC128" s="752"/>
      <c r="AD128" s="752"/>
      <c r="AE128" s="753"/>
      <c r="AF128" s="754">
        <v>1730478</v>
      </c>
      <c r="AG128" s="752"/>
      <c r="AH128" s="752"/>
      <c r="AI128" s="752"/>
      <c r="AJ128" s="753"/>
      <c r="AK128" s="754">
        <v>1874968</v>
      </c>
      <c r="AL128" s="752"/>
      <c r="AM128" s="752"/>
      <c r="AN128" s="752"/>
      <c r="AO128" s="753"/>
      <c r="AP128" s="755"/>
      <c r="AQ128" s="756"/>
      <c r="AR128" s="756"/>
      <c r="AS128" s="756"/>
      <c r="AT128" s="757"/>
      <c r="AU128" s="253"/>
      <c r="AV128" s="253"/>
      <c r="AW128" s="253"/>
      <c r="AX128" s="758" t="s">
        <v>467</v>
      </c>
      <c r="AY128" s="759"/>
      <c r="AZ128" s="759"/>
      <c r="BA128" s="759"/>
      <c r="BB128" s="759"/>
      <c r="BC128" s="759"/>
      <c r="BD128" s="759"/>
      <c r="BE128" s="760"/>
      <c r="BF128" s="737" t="s">
        <v>468</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469</v>
      </c>
      <c r="CQ128" s="679"/>
      <c r="CR128" s="679"/>
      <c r="CS128" s="679"/>
      <c r="CT128" s="679"/>
      <c r="CU128" s="679"/>
      <c r="CV128" s="679"/>
      <c r="CW128" s="679"/>
      <c r="CX128" s="679"/>
      <c r="CY128" s="679"/>
      <c r="CZ128" s="679"/>
      <c r="DA128" s="679"/>
      <c r="DB128" s="679"/>
      <c r="DC128" s="679"/>
      <c r="DD128" s="679"/>
      <c r="DE128" s="679"/>
      <c r="DF128" s="680"/>
      <c r="DG128" s="741">
        <v>3836682</v>
      </c>
      <c r="DH128" s="742"/>
      <c r="DI128" s="742"/>
      <c r="DJ128" s="742"/>
      <c r="DK128" s="742"/>
      <c r="DL128" s="742">
        <v>3828467</v>
      </c>
      <c r="DM128" s="742"/>
      <c r="DN128" s="742"/>
      <c r="DO128" s="742"/>
      <c r="DP128" s="742"/>
      <c r="DQ128" s="742">
        <v>3752868</v>
      </c>
      <c r="DR128" s="742"/>
      <c r="DS128" s="742"/>
      <c r="DT128" s="742"/>
      <c r="DU128" s="742"/>
      <c r="DV128" s="743">
        <v>1.5</v>
      </c>
      <c r="DW128" s="743"/>
      <c r="DX128" s="743"/>
      <c r="DY128" s="743"/>
      <c r="DZ128" s="744"/>
    </row>
    <row r="129" spans="1:131" s="217" customFormat="1" ht="26.25" customHeight="1" x14ac:dyDescent="0.15">
      <c r="A129" s="725" t="s">
        <v>93</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470</v>
      </c>
      <c r="X129" s="728"/>
      <c r="Y129" s="728"/>
      <c r="Z129" s="729"/>
      <c r="AA129" s="730">
        <v>297991316</v>
      </c>
      <c r="AB129" s="731"/>
      <c r="AC129" s="731"/>
      <c r="AD129" s="731"/>
      <c r="AE129" s="732"/>
      <c r="AF129" s="733">
        <v>297018144</v>
      </c>
      <c r="AG129" s="731"/>
      <c r="AH129" s="731"/>
      <c r="AI129" s="731"/>
      <c r="AJ129" s="732"/>
      <c r="AK129" s="733">
        <v>295631391</v>
      </c>
      <c r="AL129" s="731"/>
      <c r="AM129" s="731"/>
      <c r="AN129" s="731"/>
      <c r="AO129" s="732"/>
      <c r="AP129" s="734"/>
      <c r="AQ129" s="735"/>
      <c r="AR129" s="735"/>
      <c r="AS129" s="735"/>
      <c r="AT129" s="736"/>
      <c r="AU129" s="255"/>
      <c r="AV129" s="255"/>
      <c r="AW129" s="255"/>
      <c r="AX129" s="700" t="s">
        <v>471</v>
      </c>
      <c r="AY129" s="701"/>
      <c r="AZ129" s="701"/>
      <c r="BA129" s="701"/>
      <c r="BB129" s="701"/>
      <c r="BC129" s="701"/>
      <c r="BD129" s="701"/>
      <c r="BE129" s="702"/>
      <c r="BF129" s="720" t="s">
        <v>347</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15">
      <c r="A130" s="725" t="s">
        <v>472</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473</v>
      </c>
      <c r="X130" s="728"/>
      <c r="Y130" s="728"/>
      <c r="Z130" s="729"/>
      <c r="AA130" s="730">
        <v>49798263</v>
      </c>
      <c r="AB130" s="731"/>
      <c r="AC130" s="731"/>
      <c r="AD130" s="731"/>
      <c r="AE130" s="732"/>
      <c r="AF130" s="733">
        <v>51217009</v>
      </c>
      <c r="AG130" s="731"/>
      <c r="AH130" s="731"/>
      <c r="AI130" s="731"/>
      <c r="AJ130" s="732"/>
      <c r="AK130" s="733">
        <v>51745602</v>
      </c>
      <c r="AL130" s="731"/>
      <c r="AM130" s="731"/>
      <c r="AN130" s="731"/>
      <c r="AO130" s="732"/>
      <c r="AP130" s="734"/>
      <c r="AQ130" s="735"/>
      <c r="AR130" s="735"/>
      <c r="AS130" s="735"/>
      <c r="AT130" s="736"/>
      <c r="AU130" s="255"/>
      <c r="AV130" s="255"/>
      <c r="AW130" s="255"/>
      <c r="AX130" s="700" t="s">
        <v>474</v>
      </c>
      <c r="AY130" s="701"/>
      <c r="AZ130" s="701"/>
      <c r="BA130" s="701"/>
      <c r="BB130" s="701"/>
      <c r="BC130" s="701"/>
      <c r="BD130" s="701"/>
      <c r="BE130" s="702"/>
      <c r="BF130" s="703">
        <v>8.6999999999999993</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475</v>
      </c>
      <c r="X131" s="711"/>
      <c r="Y131" s="711"/>
      <c r="Z131" s="712"/>
      <c r="AA131" s="713">
        <v>248193053</v>
      </c>
      <c r="AB131" s="714"/>
      <c r="AC131" s="714"/>
      <c r="AD131" s="714"/>
      <c r="AE131" s="715"/>
      <c r="AF131" s="716">
        <v>245801135</v>
      </c>
      <c r="AG131" s="714"/>
      <c r="AH131" s="714"/>
      <c r="AI131" s="714"/>
      <c r="AJ131" s="715"/>
      <c r="AK131" s="716">
        <v>243885789</v>
      </c>
      <c r="AL131" s="714"/>
      <c r="AM131" s="714"/>
      <c r="AN131" s="714"/>
      <c r="AO131" s="715"/>
      <c r="AP131" s="717"/>
      <c r="AQ131" s="718"/>
      <c r="AR131" s="718"/>
      <c r="AS131" s="718"/>
      <c r="AT131" s="719"/>
      <c r="AU131" s="255"/>
      <c r="AV131" s="255"/>
      <c r="AW131" s="255"/>
      <c r="AX131" s="678" t="s">
        <v>476</v>
      </c>
      <c r="AY131" s="679"/>
      <c r="AZ131" s="679"/>
      <c r="BA131" s="679"/>
      <c r="BB131" s="679"/>
      <c r="BC131" s="679"/>
      <c r="BD131" s="679"/>
      <c r="BE131" s="680"/>
      <c r="BF131" s="681">
        <v>196</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15">
      <c r="A132" s="687" t="s">
        <v>477</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478</v>
      </c>
      <c r="W132" s="691"/>
      <c r="X132" s="691"/>
      <c r="Y132" s="691"/>
      <c r="Z132" s="692"/>
      <c r="AA132" s="693">
        <v>9.9344303570000001</v>
      </c>
      <c r="AB132" s="694"/>
      <c r="AC132" s="694"/>
      <c r="AD132" s="694"/>
      <c r="AE132" s="695"/>
      <c r="AF132" s="696">
        <v>8.648427925</v>
      </c>
      <c r="AG132" s="694"/>
      <c r="AH132" s="694"/>
      <c r="AI132" s="694"/>
      <c r="AJ132" s="695"/>
      <c r="AK132" s="696">
        <v>7.6784580509999998</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479</v>
      </c>
      <c r="W133" s="670"/>
      <c r="X133" s="670"/>
      <c r="Y133" s="670"/>
      <c r="Z133" s="671"/>
      <c r="AA133" s="672">
        <v>10.6</v>
      </c>
      <c r="AB133" s="673"/>
      <c r="AC133" s="673"/>
      <c r="AD133" s="673"/>
      <c r="AE133" s="674"/>
      <c r="AF133" s="672">
        <v>9.5</v>
      </c>
      <c r="AG133" s="673"/>
      <c r="AH133" s="673"/>
      <c r="AI133" s="673"/>
      <c r="AJ133" s="674"/>
      <c r="AK133" s="672">
        <v>8.6999999999999993</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15"/>
  </sheetData>
  <sheetProtection algorithmName="SHA-512" hashValue="peEoTXJ+QsHB5U8kbCdoXxuwJPjUBOoQCMZgRQPTTQzBke0Z2AZY7SD56cJs17irW6tKpeA37FEUToF9b80+bw==" saltValue="2+z9tkp6QiS0+ndRIi6N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15"/>
  <cols>
    <col min="1" max="2" width="2.75" style="262" customWidth="1"/>
    <col min="3" max="120" width="2.75" style="261" customWidth="1"/>
    <col min="121" max="16384" width="9" style="261" hidden="1"/>
  </cols>
  <sheetData>
    <row r="1" spans="2:2" x14ac:dyDescent="0.15">
      <c r="B1" s="261"/>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1" t="s">
        <v>480</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H3ebv9Kc862YerBoOeIltda/GcFOpkBKIBkRRfEDe8PEqIQQJ/ZDudATWK7SWKZPnysR9m3DbAam8P7D5AVf3w==" saltValue="S9ANKXdiaqGRLRBDrxM8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62" customWidth="1"/>
    <col min="117" max="16384" width="9" style="261" hidden="1"/>
  </cols>
  <sheetData>
    <row r="1" spans="1:116" x14ac:dyDescent="0.15">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x14ac:dyDescent="0.15">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x14ac:dyDescent="0.15">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x14ac:dyDescent="0.15">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x14ac:dyDescent="0.15">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x14ac:dyDescent="0.15">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x14ac:dyDescent="0.15">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x14ac:dyDescent="0.15">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x14ac:dyDescent="0.1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x14ac:dyDescent="0.15">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x14ac:dyDescent="0.15">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x14ac:dyDescent="0.15">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x14ac:dyDescent="0.15">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x14ac:dyDescent="0.15">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x14ac:dyDescent="0.15">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x14ac:dyDescent="0.15">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x14ac:dyDescent="0.15">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x14ac:dyDescent="0.15">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x14ac:dyDescent="0.15">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x14ac:dyDescent="0.15">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x14ac:dyDescent="0.15">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x14ac:dyDescent="0.15">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x14ac:dyDescent="0.15">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x14ac:dyDescent="0.15">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x14ac:dyDescent="0.15">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x14ac:dyDescent="0.15">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x14ac:dyDescent="0.15">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x14ac:dyDescent="0.15">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x14ac:dyDescent="0.15">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x14ac:dyDescent="0.15">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x14ac:dyDescent="0.15">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x14ac:dyDescent="0.15">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x14ac:dyDescent="0.15">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x14ac:dyDescent="0.15">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x14ac:dyDescent="0.15">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x14ac:dyDescent="0.15">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x14ac:dyDescent="0.15">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x14ac:dyDescent="0.15">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x14ac:dyDescent="0.15">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x14ac:dyDescent="0.15">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x14ac:dyDescent="0.15">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x14ac:dyDescent="0.15">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x14ac:dyDescent="0.15">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x14ac:dyDescent="0.15">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x14ac:dyDescent="0.15">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x14ac:dyDescent="0.15">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x14ac:dyDescent="0.15">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x14ac:dyDescent="0.15">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x14ac:dyDescent="0.15">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x14ac:dyDescent="0.15">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x14ac:dyDescent="0.15">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x14ac:dyDescent="0.15">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x14ac:dyDescent="0.15">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x14ac:dyDescent="0.15">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x14ac:dyDescent="0.15">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x14ac:dyDescent="0.15">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x14ac:dyDescent="0.15">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x14ac:dyDescent="0.15">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x14ac:dyDescent="0.15">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x14ac:dyDescent="0.15">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x14ac:dyDescent="0.15">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x14ac:dyDescent="0.15">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x14ac:dyDescent="0.15">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x14ac:dyDescent="0.15">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x14ac:dyDescent="0.15">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x14ac:dyDescent="0.15">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x14ac:dyDescent="0.15">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x14ac:dyDescent="0.15">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x14ac:dyDescent="0.15">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x14ac:dyDescent="0.15">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x14ac:dyDescent="0.15">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x14ac:dyDescent="0.15">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x14ac:dyDescent="0.15">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x14ac:dyDescent="0.15">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x14ac:dyDescent="0.15">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x14ac:dyDescent="0.15">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x14ac:dyDescent="0.15">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x14ac:dyDescent="0.15">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x14ac:dyDescent="0.15">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x14ac:dyDescent="0.15">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x14ac:dyDescent="0.15">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x14ac:dyDescent="0.15">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x14ac:dyDescent="0.15">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x14ac:dyDescent="0.15">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x14ac:dyDescent="0.15">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x14ac:dyDescent="0.15">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x14ac:dyDescent="0.15">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481</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INKlUH4KyuoYFf+rd9xTkadXfhG8xJ/C9s40+qcIh8iwhLrEcO4NXF5x6XODD+r9IxB/MS0ZKM11Ol4/a5t9A==" saltValue="uafAy1Lo0dJ/Uxh68USp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65" customWidth="1"/>
    <col min="37" max="44" width="17" style="265" customWidth="1"/>
    <col min="45" max="45" width="6.125" style="272" customWidth="1"/>
    <col min="46" max="46" width="3" style="270" customWidth="1"/>
    <col min="47" max="47" width="19.125" style="265" hidden="1" customWidth="1"/>
    <col min="48" max="52" width="12.625" style="265" hidden="1" customWidth="1"/>
    <col min="53" max="16384" width="8.625" style="265" hidden="1"/>
  </cols>
  <sheetData>
    <row r="1" spans="1:46" x14ac:dyDescent="0.15">
      <c r="AS1" s="266"/>
      <c r="AT1" s="266"/>
    </row>
    <row r="2" spans="1:46" x14ac:dyDescent="0.15">
      <c r="AS2" s="266"/>
      <c r="AT2" s="266"/>
    </row>
    <row r="3" spans="1:46" x14ac:dyDescent="0.15">
      <c r="AS3" s="266"/>
      <c r="AT3" s="266"/>
    </row>
    <row r="4" spans="1:46" x14ac:dyDescent="0.15">
      <c r="AS4" s="266"/>
      <c r="AT4" s="266"/>
    </row>
    <row r="5" spans="1:46" ht="17.25" x14ac:dyDescent="0.15">
      <c r="A5" s="267" t="s">
        <v>482</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x14ac:dyDescent="0.15">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483</v>
      </c>
      <c r="AL6" s="271"/>
      <c r="AM6" s="271"/>
      <c r="AN6" s="271"/>
      <c r="AO6" s="266"/>
      <c r="AP6" s="266"/>
      <c r="AQ6" s="266"/>
      <c r="AR6" s="266"/>
    </row>
    <row r="7" spans="1:46" x14ac:dyDescent="0.15">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18" t="s">
        <v>484</v>
      </c>
      <c r="AP7" s="276"/>
      <c r="AQ7" s="277" t="s">
        <v>485</v>
      </c>
      <c r="AR7" s="278"/>
    </row>
    <row r="8" spans="1:46" x14ac:dyDescent="0.15">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19"/>
      <c r="AP8" s="282" t="s">
        <v>486</v>
      </c>
      <c r="AQ8" s="283" t="s">
        <v>487</v>
      </c>
      <c r="AR8" s="284" t="s">
        <v>488</v>
      </c>
    </row>
    <row r="9" spans="1:46" x14ac:dyDescent="0.15">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12" t="s">
        <v>489</v>
      </c>
      <c r="AL9" s="1113"/>
      <c r="AM9" s="1113"/>
      <c r="AN9" s="1114"/>
      <c r="AO9" s="285">
        <v>137705117</v>
      </c>
      <c r="AP9" s="285">
        <v>141225</v>
      </c>
      <c r="AQ9" s="286">
        <v>136377</v>
      </c>
      <c r="AR9" s="287">
        <v>3.6</v>
      </c>
    </row>
    <row r="10" spans="1:46" x14ac:dyDescent="0.15">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12" t="s">
        <v>490</v>
      </c>
      <c r="AL10" s="1113"/>
      <c r="AM10" s="1113"/>
      <c r="AN10" s="1114"/>
      <c r="AO10" s="285">
        <v>31956</v>
      </c>
      <c r="AP10" s="285">
        <v>33</v>
      </c>
      <c r="AQ10" s="286">
        <v>382</v>
      </c>
      <c r="AR10" s="287">
        <v>-91.4</v>
      </c>
    </row>
    <row r="11" spans="1:46" ht="13.5" customHeight="1" x14ac:dyDescent="0.15">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12" t="s">
        <v>491</v>
      </c>
      <c r="AL11" s="1113"/>
      <c r="AM11" s="1113"/>
      <c r="AN11" s="1114"/>
      <c r="AO11" s="285">
        <v>189956</v>
      </c>
      <c r="AP11" s="285">
        <v>195</v>
      </c>
      <c r="AQ11" s="286">
        <v>819</v>
      </c>
      <c r="AR11" s="287">
        <v>-76.2</v>
      </c>
    </row>
    <row r="12" spans="1:46" ht="13.5" customHeight="1" x14ac:dyDescent="0.15">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12" t="s">
        <v>492</v>
      </c>
      <c r="AL12" s="1113"/>
      <c r="AM12" s="1113"/>
      <c r="AN12" s="1114"/>
      <c r="AO12" s="285" t="s">
        <v>493</v>
      </c>
      <c r="AP12" s="285" t="s">
        <v>493</v>
      </c>
      <c r="AQ12" s="286" t="s">
        <v>493</v>
      </c>
      <c r="AR12" s="287" t="s">
        <v>493</v>
      </c>
    </row>
    <row r="13" spans="1:46" ht="13.5" customHeight="1" x14ac:dyDescent="0.15">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12" t="s">
        <v>494</v>
      </c>
      <c r="AL13" s="1113"/>
      <c r="AM13" s="1113"/>
      <c r="AN13" s="1114"/>
      <c r="AO13" s="285" t="s">
        <v>493</v>
      </c>
      <c r="AP13" s="285" t="s">
        <v>493</v>
      </c>
      <c r="AQ13" s="286">
        <v>7</v>
      </c>
      <c r="AR13" s="287" t="s">
        <v>493</v>
      </c>
    </row>
    <row r="14" spans="1:46" ht="13.5" customHeight="1" x14ac:dyDescent="0.15">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12" t="s">
        <v>495</v>
      </c>
      <c r="AL14" s="1113"/>
      <c r="AM14" s="1113"/>
      <c r="AN14" s="1114"/>
      <c r="AO14" s="285">
        <v>2806219</v>
      </c>
      <c r="AP14" s="285">
        <v>2878</v>
      </c>
      <c r="AQ14" s="286">
        <v>2428</v>
      </c>
      <c r="AR14" s="287">
        <v>18.5</v>
      </c>
    </row>
    <row r="15" spans="1:46" x14ac:dyDescent="0.15">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12" t="s">
        <v>496</v>
      </c>
      <c r="AL15" s="1113"/>
      <c r="AM15" s="1113"/>
      <c r="AN15" s="1114"/>
      <c r="AO15" s="285">
        <v>-13421196</v>
      </c>
      <c r="AP15" s="285">
        <v>-13764</v>
      </c>
      <c r="AQ15" s="286">
        <v>-11619</v>
      </c>
      <c r="AR15" s="287">
        <v>18.5</v>
      </c>
    </row>
    <row r="16" spans="1:46" x14ac:dyDescent="0.15">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4" t="s">
        <v>144</v>
      </c>
      <c r="AL16" s="1105"/>
      <c r="AM16" s="1105"/>
      <c r="AN16" s="1106"/>
      <c r="AO16" s="285">
        <v>127312052</v>
      </c>
      <c r="AP16" s="285">
        <v>130567</v>
      </c>
      <c r="AQ16" s="286">
        <v>128394</v>
      </c>
      <c r="AR16" s="287">
        <v>1.7</v>
      </c>
    </row>
    <row r="17" spans="1:46" x14ac:dyDescent="0.15">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x14ac:dyDescent="0.15">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x14ac:dyDescent="0.15">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497</v>
      </c>
      <c r="AL19" s="266"/>
      <c r="AM19" s="266"/>
      <c r="AN19" s="266"/>
      <c r="AO19" s="266"/>
      <c r="AP19" s="266"/>
      <c r="AQ19" s="266"/>
      <c r="AR19" s="266"/>
    </row>
    <row r="20" spans="1:46" x14ac:dyDescent="0.15">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498</v>
      </c>
      <c r="AP20" s="296" t="s">
        <v>499</v>
      </c>
      <c r="AQ20" s="297" t="s">
        <v>500</v>
      </c>
      <c r="AR20" s="298"/>
    </row>
    <row r="21" spans="1:46" s="304" customFormat="1" x14ac:dyDescent="0.15">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5" t="s">
        <v>501</v>
      </c>
      <c r="AL21" s="1116"/>
      <c r="AM21" s="1116"/>
      <c r="AN21" s="1117"/>
      <c r="AO21" s="300">
        <v>1524.7</v>
      </c>
      <c r="AP21" s="301">
        <v>1451.45</v>
      </c>
      <c r="AQ21" s="302">
        <v>73.25</v>
      </c>
      <c r="AR21" s="271"/>
      <c r="AS21" s="303"/>
      <c r="AT21" s="299"/>
    </row>
    <row r="22" spans="1:46" s="304" customFormat="1" x14ac:dyDescent="0.15">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5" t="s">
        <v>502</v>
      </c>
      <c r="AL22" s="1116"/>
      <c r="AM22" s="1116"/>
      <c r="AN22" s="1117"/>
      <c r="AO22" s="305">
        <v>99.7</v>
      </c>
      <c r="AP22" s="306">
        <v>99.2</v>
      </c>
      <c r="AQ22" s="307">
        <v>0.5</v>
      </c>
      <c r="AR22" s="291"/>
      <c r="AS22" s="303"/>
      <c r="AT22" s="299"/>
    </row>
    <row r="23" spans="1:46" s="304" customFormat="1" x14ac:dyDescent="0.15">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x14ac:dyDescent="0.15">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271" t="s">
        <v>503</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x14ac:dyDescent="0.15">
      <c r="A27" s="312" t="s">
        <v>504</v>
      </c>
      <c r="AO27" s="266"/>
      <c r="AP27" s="266"/>
      <c r="AQ27" s="266"/>
      <c r="AR27" s="266"/>
      <c r="AS27" s="266"/>
      <c r="AT27" s="266"/>
    </row>
    <row r="28" spans="1:46" ht="17.25" x14ac:dyDescent="0.15">
      <c r="A28" s="267" t="s">
        <v>505</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x14ac:dyDescent="0.15">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506</v>
      </c>
      <c r="AL29" s="271"/>
      <c r="AM29" s="271"/>
      <c r="AN29" s="271"/>
      <c r="AO29" s="266"/>
      <c r="AP29" s="266"/>
      <c r="AQ29" s="266"/>
      <c r="AR29" s="266"/>
      <c r="AS29" s="314"/>
    </row>
    <row r="30" spans="1:46" x14ac:dyDescent="0.15">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18" t="s">
        <v>484</v>
      </c>
      <c r="AP30" s="276"/>
      <c r="AQ30" s="277" t="s">
        <v>485</v>
      </c>
      <c r="AR30" s="278"/>
    </row>
    <row r="31" spans="1:46" x14ac:dyDescent="0.15">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19"/>
      <c r="AP31" s="282" t="s">
        <v>486</v>
      </c>
      <c r="AQ31" s="283" t="s">
        <v>487</v>
      </c>
      <c r="AR31" s="284" t="s">
        <v>488</v>
      </c>
    </row>
    <row r="32" spans="1:46" ht="27" customHeight="1" x14ac:dyDescent="0.15">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1" t="s">
        <v>507</v>
      </c>
      <c r="AL32" s="1102"/>
      <c r="AM32" s="1102"/>
      <c r="AN32" s="1103"/>
      <c r="AO32" s="285">
        <v>71110489</v>
      </c>
      <c r="AP32" s="285">
        <v>72928</v>
      </c>
      <c r="AQ32" s="286">
        <v>76176</v>
      </c>
      <c r="AR32" s="287">
        <v>-4.3</v>
      </c>
    </row>
    <row r="33" spans="1:46" ht="13.5" customHeight="1" x14ac:dyDescent="0.15">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1" t="s">
        <v>508</v>
      </c>
      <c r="AL33" s="1102"/>
      <c r="AM33" s="1102"/>
      <c r="AN33" s="1103"/>
      <c r="AO33" s="285" t="s">
        <v>493</v>
      </c>
      <c r="AP33" s="285" t="s">
        <v>493</v>
      </c>
      <c r="AQ33" s="286" t="s">
        <v>493</v>
      </c>
      <c r="AR33" s="287" t="s">
        <v>493</v>
      </c>
    </row>
    <row r="34" spans="1:46" ht="27" customHeight="1" x14ac:dyDescent="0.15">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1" t="s">
        <v>509</v>
      </c>
      <c r="AL34" s="1102"/>
      <c r="AM34" s="1102"/>
      <c r="AN34" s="1103"/>
      <c r="AO34" s="285" t="s">
        <v>493</v>
      </c>
      <c r="AP34" s="285" t="s">
        <v>493</v>
      </c>
      <c r="AQ34" s="286">
        <v>3943</v>
      </c>
      <c r="AR34" s="287" t="s">
        <v>493</v>
      </c>
    </row>
    <row r="35" spans="1:46" ht="27" customHeight="1" x14ac:dyDescent="0.15">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1" t="s">
        <v>510</v>
      </c>
      <c r="AL35" s="1102"/>
      <c r="AM35" s="1102"/>
      <c r="AN35" s="1103"/>
      <c r="AO35" s="285">
        <v>781056</v>
      </c>
      <c r="AP35" s="285">
        <v>801</v>
      </c>
      <c r="AQ35" s="286">
        <v>1855</v>
      </c>
      <c r="AR35" s="287">
        <v>-56.8</v>
      </c>
    </row>
    <row r="36" spans="1:46" ht="27" customHeight="1" x14ac:dyDescent="0.15">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1" t="s">
        <v>511</v>
      </c>
      <c r="AL36" s="1102"/>
      <c r="AM36" s="1102"/>
      <c r="AN36" s="1103"/>
      <c r="AO36" s="285" t="s">
        <v>493</v>
      </c>
      <c r="AP36" s="285" t="s">
        <v>493</v>
      </c>
      <c r="AQ36" s="286">
        <v>162</v>
      </c>
      <c r="AR36" s="287" t="s">
        <v>493</v>
      </c>
    </row>
    <row r="37" spans="1:46" ht="13.5" customHeight="1" x14ac:dyDescent="0.15">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1" t="s">
        <v>512</v>
      </c>
      <c r="AL37" s="1102"/>
      <c r="AM37" s="1102"/>
      <c r="AN37" s="1103"/>
      <c r="AO37" s="285">
        <v>453557</v>
      </c>
      <c r="AP37" s="285">
        <v>465</v>
      </c>
      <c r="AQ37" s="286">
        <v>954</v>
      </c>
      <c r="AR37" s="287">
        <v>-51.3</v>
      </c>
    </row>
    <row r="38" spans="1:46" ht="27" customHeight="1" x14ac:dyDescent="0.15">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098" t="s">
        <v>513</v>
      </c>
      <c r="AL38" s="1099"/>
      <c r="AM38" s="1099"/>
      <c r="AN38" s="1100"/>
      <c r="AO38" s="315">
        <v>2136</v>
      </c>
      <c r="AP38" s="315">
        <v>2</v>
      </c>
      <c r="AQ38" s="316">
        <v>2</v>
      </c>
      <c r="AR38" s="307">
        <v>0</v>
      </c>
      <c r="AS38" s="314"/>
    </row>
    <row r="39" spans="1:46" x14ac:dyDescent="0.15">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098" t="s">
        <v>514</v>
      </c>
      <c r="AL39" s="1099"/>
      <c r="AM39" s="1099"/>
      <c r="AN39" s="1100"/>
      <c r="AO39" s="285">
        <v>-1874968</v>
      </c>
      <c r="AP39" s="285">
        <v>-1923</v>
      </c>
      <c r="AQ39" s="286">
        <v>-2895</v>
      </c>
      <c r="AR39" s="287">
        <v>-33.6</v>
      </c>
      <c r="AS39" s="314"/>
    </row>
    <row r="40" spans="1:46" ht="27" customHeight="1" x14ac:dyDescent="0.15">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1" t="s">
        <v>515</v>
      </c>
      <c r="AL40" s="1102"/>
      <c r="AM40" s="1102"/>
      <c r="AN40" s="1103"/>
      <c r="AO40" s="285">
        <v>-51745602</v>
      </c>
      <c r="AP40" s="285">
        <v>-53068</v>
      </c>
      <c r="AQ40" s="286">
        <v>-51722</v>
      </c>
      <c r="AR40" s="287">
        <v>2.6</v>
      </c>
      <c r="AS40" s="314"/>
    </row>
    <row r="41" spans="1:46" x14ac:dyDescent="0.15">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4" t="s">
        <v>516</v>
      </c>
      <c r="AL41" s="1105"/>
      <c r="AM41" s="1105"/>
      <c r="AN41" s="1106"/>
      <c r="AO41" s="285">
        <v>18726668</v>
      </c>
      <c r="AP41" s="285">
        <v>19205</v>
      </c>
      <c r="AQ41" s="286">
        <v>28475</v>
      </c>
      <c r="AR41" s="287">
        <v>-32.6</v>
      </c>
      <c r="AS41" s="314"/>
    </row>
    <row r="42" spans="1:46" x14ac:dyDescent="0.15">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x14ac:dyDescent="0.15">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x14ac:dyDescent="0.15">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x14ac:dyDescent="0.15">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15">
      <c r="A47" s="320" t="s">
        <v>517</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x14ac:dyDescent="0.15">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518</v>
      </c>
      <c r="AL48" s="321"/>
      <c r="AM48" s="321"/>
      <c r="AN48" s="321"/>
      <c r="AO48" s="321"/>
      <c r="AP48" s="321"/>
      <c r="AQ48" s="322"/>
      <c r="AR48" s="321"/>
    </row>
    <row r="49" spans="1:44" ht="13.5" customHeight="1" x14ac:dyDescent="0.15">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07" t="s">
        <v>484</v>
      </c>
      <c r="AN49" s="1109" t="s">
        <v>519</v>
      </c>
      <c r="AO49" s="1110"/>
      <c r="AP49" s="1110"/>
      <c r="AQ49" s="1110"/>
      <c r="AR49" s="1111"/>
    </row>
    <row r="50" spans="1:44" x14ac:dyDescent="0.15">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08"/>
      <c r="AN50" s="327" t="s">
        <v>520</v>
      </c>
      <c r="AO50" s="328" t="s">
        <v>521</v>
      </c>
      <c r="AP50" s="329" t="s">
        <v>522</v>
      </c>
      <c r="AQ50" s="330" t="s">
        <v>523</v>
      </c>
      <c r="AR50" s="331" t="s">
        <v>524</v>
      </c>
    </row>
    <row r="51" spans="1:44" x14ac:dyDescent="0.15">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525</v>
      </c>
      <c r="AL51" s="324"/>
      <c r="AM51" s="332">
        <v>130558108</v>
      </c>
      <c r="AN51" s="333">
        <v>128980</v>
      </c>
      <c r="AO51" s="334">
        <v>12.2</v>
      </c>
      <c r="AP51" s="335">
        <v>114030</v>
      </c>
      <c r="AQ51" s="336">
        <v>15.2</v>
      </c>
      <c r="AR51" s="337">
        <v>-3</v>
      </c>
    </row>
    <row r="52" spans="1:44" x14ac:dyDescent="0.15">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526</v>
      </c>
      <c r="AM52" s="340">
        <v>25544356</v>
      </c>
      <c r="AN52" s="341">
        <v>25236</v>
      </c>
      <c r="AO52" s="342">
        <v>8.6999999999999993</v>
      </c>
      <c r="AP52" s="343">
        <v>24881</v>
      </c>
      <c r="AQ52" s="344">
        <v>0</v>
      </c>
      <c r="AR52" s="345">
        <v>8.6999999999999993</v>
      </c>
    </row>
    <row r="53" spans="1:44" x14ac:dyDescent="0.15">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527</v>
      </c>
      <c r="AL53" s="324"/>
      <c r="AM53" s="332">
        <v>118379851</v>
      </c>
      <c r="AN53" s="333">
        <v>117940</v>
      </c>
      <c r="AO53" s="334">
        <v>-8.6</v>
      </c>
      <c r="AP53" s="335">
        <v>94715</v>
      </c>
      <c r="AQ53" s="336">
        <v>-16.899999999999999</v>
      </c>
      <c r="AR53" s="337">
        <v>8.3000000000000007</v>
      </c>
    </row>
    <row r="54" spans="1:44" x14ac:dyDescent="0.15">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526</v>
      </c>
      <c r="AM54" s="340">
        <v>26617231</v>
      </c>
      <c r="AN54" s="341">
        <v>26518</v>
      </c>
      <c r="AO54" s="342">
        <v>5.0999999999999996</v>
      </c>
      <c r="AP54" s="343">
        <v>24902</v>
      </c>
      <c r="AQ54" s="344">
        <v>0.1</v>
      </c>
      <c r="AR54" s="345">
        <v>5</v>
      </c>
    </row>
    <row r="55" spans="1:44" x14ac:dyDescent="0.15">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528</v>
      </c>
      <c r="AL55" s="324"/>
      <c r="AM55" s="332">
        <v>109046942</v>
      </c>
      <c r="AN55" s="333">
        <v>109670</v>
      </c>
      <c r="AO55" s="334">
        <v>-7</v>
      </c>
      <c r="AP55" s="335">
        <v>97161</v>
      </c>
      <c r="AQ55" s="336">
        <v>2.6</v>
      </c>
      <c r="AR55" s="337">
        <v>-9.6</v>
      </c>
    </row>
    <row r="56" spans="1:44" x14ac:dyDescent="0.15">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526</v>
      </c>
      <c r="AM56" s="340">
        <v>25896323</v>
      </c>
      <c r="AN56" s="341">
        <v>26044</v>
      </c>
      <c r="AO56" s="342">
        <v>-1.8</v>
      </c>
      <c r="AP56" s="343">
        <v>26543</v>
      </c>
      <c r="AQ56" s="344">
        <v>6.6</v>
      </c>
      <c r="AR56" s="345">
        <v>-8.4</v>
      </c>
    </row>
    <row r="57" spans="1:44" x14ac:dyDescent="0.15">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529</v>
      </c>
      <c r="AL57" s="324"/>
      <c r="AM57" s="332">
        <v>104842733</v>
      </c>
      <c r="AN57" s="333">
        <v>106473</v>
      </c>
      <c r="AO57" s="334">
        <v>-2.9</v>
      </c>
      <c r="AP57" s="335">
        <v>101731</v>
      </c>
      <c r="AQ57" s="336">
        <v>4.7</v>
      </c>
      <c r="AR57" s="337">
        <v>-7.6</v>
      </c>
    </row>
    <row r="58" spans="1:44" x14ac:dyDescent="0.15">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526</v>
      </c>
      <c r="AM58" s="340">
        <v>26050241</v>
      </c>
      <c r="AN58" s="341">
        <v>26455</v>
      </c>
      <c r="AO58" s="342">
        <v>1.6</v>
      </c>
      <c r="AP58" s="343">
        <v>26906</v>
      </c>
      <c r="AQ58" s="344">
        <v>1.4</v>
      </c>
      <c r="AR58" s="345">
        <v>0.2</v>
      </c>
    </row>
    <row r="59" spans="1:44" x14ac:dyDescent="0.15">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530</v>
      </c>
      <c r="AL59" s="324"/>
      <c r="AM59" s="332">
        <v>102046822</v>
      </c>
      <c r="AN59" s="333">
        <v>104655</v>
      </c>
      <c r="AO59" s="334">
        <v>-1.7</v>
      </c>
      <c r="AP59" s="335">
        <v>108224</v>
      </c>
      <c r="AQ59" s="336">
        <v>6.4</v>
      </c>
      <c r="AR59" s="337">
        <v>-8.1</v>
      </c>
    </row>
    <row r="60" spans="1:44" x14ac:dyDescent="0.15">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526</v>
      </c>
      <c r="AM60" s="340">
        <v>20899083</v>
      </c>
      <c r="AN60" s="341">
        <v>21433</v>
      </c>
      <c r="AO60" s="342">
        <v>-19</v>
      </c>
      <c r="AP60" s="343">
        <v>27358</v>
      </c>
      <c r="AQ60" s="344">
        <v>1.7</v>
      </c>
      <c r="AR60" s="345">
        <v>-20.7</v>
      </c>
    </row>
    <row r="61" spans="1:44" x14ac:dyDescent="0.15">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531</v>
      </c>
      <c r="AL61" s="346"/>
      <c r="AM61" s="347">
        <v>112974891</v>
      </c>
      <c r="AN61" s="348">
        <v>113544</v>
      </c>
      <c r="AO61" s="349">
        <v>-1.6</v>
      </c>
      <c r="AP61" s="350">
        <v>103172</v>
      </c>
      <c r="AQ61" s="351">
        <v>2.4</v>
      </c>
      <c r="AR61" s="337">
        <v>-4</v>
      </c>
    </row>
    <row r="62" spans="1:44" x14ac:dyDescent="0.15">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526</v>
      </c>
      <c r="AM62" s="340">
        <v>25001447</v>
      </c>
      <c r="AN62" s="341">
        <v>25137</v>
      </c>
      <c r="AO62" s="342">
        <v>-1.1000000000000001</v>
      </c>
      <c r="AP62" s="343">
        <v>26118</v>
      </c>
      <c r="AQ62" s="344">
        <v>2</v>
      </c>
      <c r="AR62" s="345">
        <v>-3.1</v>
      </c>
    </row>
    <row r="63" spans="1:44" x14ac:dyDescent="0.15">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x14ac:dyDescent="0.15">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x14ac:dyDescent="0.15">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6"/>
      <c r="AL67" s="266"/>
      <c r="AM67" s="266"/>
      <c r="AN67" s="266"/>
      <c r="AO67" s="266"/>
      <c r="AP67" s="266"/>
      <c r="AQ67" s="266"/>
      <c r="AR67" s="266"/>
      <c r="AS67" s="266"/>
      <c r="AT67" s="266"/>
    </row>
    <row r="68" spans="1:46" ht="13.5" hidden="1" customHeight="1" x14ac:dyDescent="0.15">
      <c r="AK68" s="266"/>
      <c r="AL68" s="266"/>
      <c r="AM68" s="266"/>
      <c r="AN68" s="266"/>
      <c r="AO68" s="266"/>
      <c r="AP68" s="266"/>
      <c r="AQ68" s="266"/>
      <c r="AR68" s="266"/>
    </row>
    <row r="69" spans="1:46" ht="13.5" hidden="1" customHeight="1" x14ac:dyDescent="0.15">
      <c r="AK69" s="266"/>
      <c r="AL69" s="266"/>
      <c r="AM69" s="266"/>
      <c r="AN69" s="266"/>
      <c r="AO69" s="266"/>
      <c r="AP69" s="266"/>
      <c r="AQ69" s="266"/>
      <c r="AR69" s="266"/>
    </row>
    <row r="70" spans="1:46" hidden="1" x14ac:dyDescent="0.15">
      <c r="AK70" s="266"/>
      <c r="AL70" s="266"/>
      <c r="AM70" s="266"/>
      <c r="AN70" s="266"/>
      <c r="AO70" s="266"/>
      <c r="AP70" s="266"/>
      <c r="AQ70" s="266"/>
      <c r="AR70" s="266"/>
    </row>
    <row r="71" spans="1:46" hidden="1" x14ac:dyDescent="0.15">
      <c r="AK71" s="266"/>
      <c r="AL71" s="266"/>
      <c r="AM71" s="266"/>
      <c r="AN71" s="266"/>
      <c r="AO71" s="266"/>
      <c r="AP71" s="266"/>
      <c r="AQ71" s="266"/>
      <c r="AR71" s="266"/>
    </row>
    <row r="72" spans="1:46" hidden="1" x14ac:dyDescent="0.15">
      <c r="AK72" s="266"/>
      <c r="AL72" s="266"/>
      <c r="AM72" s="266"/>
      <c r="AN72" s="266"/>
      <c r="AO72" s="266"/>
      <c r="AP72" s="266"/>
      <c r="AQ72" s="266"/>
      <c r="AR72" s="266"/>
    </row>
    <row r="73" spans="1:46" hidden="1" x14ac:dyDescent="0.15">
      <c r="AK73" s="266"/>
      <c r="AL73" s="266"/>
      <c r="AM73" s="266"/>
      <c r="AN73" s="266"/>
      <c r="AO73" s="266"/>
      <c r="AP73" s="266"/>
      <c r="AQ73" s="266"/>
      <c r="AR73" s="266"/>
    </row>
    <row r="74" spans="1:46" hidden="1" x14ac:dyDescent="0.15"/>
  </sheetData>
  <sheetProtection algorithmName="SHA-512" hashValue="YSrlRfDeAbZ1ZruEj01zL/uX7PCv5NQo8xEziuLyyvIBiyk2K9LODvJwTB6xz7FyQBWUOc+mQs0efdXjj0a0hg==" saltValue="eKCxRJXU9FWUPX6E307zr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DC2" s="261"/>
    </row>
    <row r="3" spans="1: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c r="DU9" s="261"/>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1"/>
    </row>
    <row r="18" spans="2:125" x14ac:dyDescent="0.15"/>
    <row r="19" spans="2:125" x14ac:dyDescent="0.15"/>
    <row r="20" spans="2:125" x14ac:dyDescent="0.15">
      <c r="DU20" s="261"/>
    </row>
    <row r="21" spans="2:125" x14ac:dyDescent="0.15">
      <c r="DU21" s="261"/>
    </row>
    <row r="22" spans="2:125" x14ac:dyDescent="0.15"/>
    <row r="23" spans="2:125" x14ac:dyDescent="0.15"/>
    <row r="24" spans="2:125" x14ac:dyDescent="0.15"/>
    <row r="25" spans="2:125" x14ac:dyDescent="0.15"/>
    <row r="26" spans="2:125" x14ac:dyDescent="0.15"/>
    <row r="27" spans="2:125" x14ac:dyDescent="0.15"/>
    <row r="28" spans="2:125" x14ac:dyDescent="0.15">
      <c r="DU28" s="261"/>
    </row>
    <row r="29" spans="2:125" x14ac:dyDescent="0.15"/>
    <row r="30" spans="2:125" x14ac:dyDescent="0.15">
      <c r="B30" s="261"/>
    </row>
    <row r="31" spans="2:125" x14ac:dyDescent="0.15"/>
    <row r="32" spans="2:125" x14ac:dyDescent="0.15"/>
    <row r="33" spans="3:125" x14ac:dyDescent="0.15">
      <c r="G33" s="261"/>
      <c r="I33" s="261"/>
    </row>
    <row r="34" spans="3:125" x14ac:dyDescent="0.15">
      <c r="C34" s="261"/>
      <c r="P34" s="261"/>
      <c r="R34" s="261"/>
      <c r="DD34" s="261"/>
    </row>
    <row r="35" spans="3:125" x14ac:dyDescent="0.15">
      <c r="D35" s="261"/>
      <c r="E35" s="261"/>
      <c r="DC35" s="261"/>
      <c r="DF35" s="261"/>
      <c r="DP35" s="261"/>
      <c r="DQ35" s="261"/>
      <c r="DR35" s="261"/>
      <c r="DS35" s="261"/>
      <c r="DT35" s="261"/>
      <c r="DU35" s="261"/>
    </row>
    <row r="36" spans="3:125" x14ac:dyDescent="0.15">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x14ac:dyDescent="0.15">
      <c r="DU37" s="261"/>
    </row>
    <row r="38" spans="3:125" x14ac:dyDescent="0.15">
      <c r="DT38" s="261"/>
      <c r="DU38" s="261"/>
    </row>
    <row r="39" spans="3:125" x14ac:dyDescent="0.15"/>
    <row r="40" spans="3:125" x14ac:dyDescent="0.15">
      <c r="DD40" s="261"/>
    </row>
    <row r="41" spans="3:125" x14ac:dyDescent="0.15">
      <c r="R41" s="261"/>
    </row>
    <row r="42" spans="3:125" x14ac:dyDescent="0.15">
      <c r="DC42" s="261"/>
      <c r="DF42" s="261"/>
    </row>
    <row r="43" spans="3:125" x14ac:dyDescent="0.15">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x14ac:dyDescent="0.15">
      <c r="DU44" s="261"/>
    </row>
    <row r="45" spans="3:125" x14ac:dyDescent="0.15"/>
    <row r="46" spans="3:125" x14ac:dyDescent="0.15"/>
    <row r="47" spans="3:125" x14ac:dyDescent="0.15"/>
    <row r="48" spans="3:125" x14ac:dyDescent="0.15">
      <c r="DT48" s="261"/>
      <c r="DU48" s="261"/>
    </row>
    <row r="49" spans="120:125" x14ac:dyDescent="0.15"/>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1"/>
    </row>
    <row r="83" spans="112:125" x14ac:dyDescent="0.15">
      <c r="DI83" s="261"/>
      <c r="DJ83" s="261"/>
      <c r="DK83" s="261"/>
      <c r="DL83" s="261"/>
      <c r="DM83" s="261"/>
      <c r="DN83" s="261"/>
      <c r="DO83" s="261"/>
      <c r="DP83" s="261"/>
      <c r="DQ83" s="261"/>
      <c r="DR83" s="261"/>
      <c r="DS83" s="261"/>
      <c r="DT83" s="261"/>
      <c r="DU83" s="261"/>
    </row>
    <row r="84" spans="112:125" x14ac:dyDescent="0.15"/>
    <row r="85" spans="112:125" x14ac:dyDescent="0.15"/>
    <row r="86" spans="112:125" x14ac:dyDescent="0.15"/>
    <row r="87" spans="112:125" x14ac:dyDescent="0.15"/>
    <row r="88" spans="112:125" x14ac:dyDescent="0.15">
      <c r="DU88" s="261"/>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1"/>
      <c r="DT94" s="261"/>
      <c r="DU94" s="261"/>
    </row>
    <row r="95" spans="112:125" ht="13.5" customHeight="1" x14ac:dyDescent="0.15">
      <c r="DU95" s="261"/>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wp5/NUeEFJA8jehUue3vI72lUbBpGB2W9ULyoqWkEPcuAcLY0jxWvH4o/8UuS6psIFKVJ3zH3atXlcQhU03bw==" saltValue="Rr6n7vD28YURBm+IUnGe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15"/>
  <cols>
    <col min="1" max="125" width="2.5" style="262" customWidth="1"/>
    <col min="126" max="154" width="0" style="261" hidden="1" customWidth="1"/>
    <col min="155"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row>
    <row r="3" spans="1: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x14ac:dyDescent="0.15"/>
    <row r="33" spans="2:8" x14ac:dyDescent="0.15">
      <c r="G33" s="261"/>
    </row>
    <row r="34" spans="2:8" x14ac:dyDescent="0.15">
      <c r="C34" s="261"/>
    </row>
    <row r="35" spans="2:8" x14ac:dyDescent="0.15">
      <c r="B35" s="261"/>
      <c r="D35" s="261"/>
      <c r="E35" s="261"/>
    </row>
    <row r="36" spans="2:8" x14ac:dyDescent="0.15">
      <c r="F36" s="261"/>
      <c r="H36" s="261"/>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4iPLYAOVq5x0hTwZ+yBOALZEImZOla1h756z22xJ73TycYfLQ9tVsymX+pFqBZPidHxyTi7V/MffmyU8ofI8w==" saltValue="ZpwssWVGUJ0Xuxg/jBJM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54" t="s">
        <v>534</v>
      </c>
      <c r="G46" s="355" t="s">
        <v>535</v>
      </c>
      <c r="H46" s="355" t="s">
        <v>536</v>
      </c>
      <c r="I46" s="355" t="s">
        <v>537</v>
      </c>
      <c r="J46" s="356" t="s">
        <v>538</v>
      </c>
    </row>
    <row r="47" spans="2:10" ht="57.75" customHeight="1" x14ac:dyDescent="0.15">
      <c r="B47" s="7"/>
      <c r="C47" s="1120" t="s">
        <v>3</v>
      </c>
      <c r="D47" s="1120"/>
      <c r="E47" s="1121"/>
      <c r="F47" s="357">
        <v>1.42</v>
      </c>
      <c r="G47" s="358">
        <v>1.41</v>
      </c>
      <c r="H47" s="358">
        <v>1.37</v>
      </c>
      <c r="I47" s="358">
        <v>1.38</v>
      </c>
      <c r="J47" s="359">
        <v>1.38</v>
      </c>
    </row>
    <row r="48" spans="2:10" ht="57.75" customHeight="1" x14ac:dyDescent="0.15">
      <c r="B48" s="8"/>
      <c r="C48" s="1122" t="s">
        <v>4</v>
      </c>
      <c r="D48" s="1122"/>
      <c r="E48" s="1123"/>
      <c r="F48" s="360">
        <v>1.91</v>
      </c>
      <c r="G48" s="361">
        <v>1.66</v>
      </c>
      <c r="H48" s="361">
        <v>1.23</v>
      </c>
      <c r="I48" s="361">
        <v>1.24</v>
      </c>
      <c r="J48" s="362">
        <v>1.99</v>
      </c>
    </row>
    <row r="49" spans="2:10" ht="57.75" customHeight="1" thickBot="1" x14ac:dyDescent="0.2">
      <c r="B49" s="9"/>
      <c r="C49" s="1124" t="s">
        <v>5</v>
      </c>
      <c r="D49" s="1124"/>
      <c r="E49" s="1125"/>
      <c r="F49" s="363">
        <v>1.46</v>
      </c>
      <c r="G49" s="364">
        <v>0.71</v>
      </c>
      <c r="H49" s="364">
        <v>0.76</v>
      </c>
      <c r="I49" s="364">
        <v>0.62</v>
      </c>
      <c r="J49" s="365">
        <v>1.82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IQYmLoNEzmbXPHnFOO5qwdU1QCX/9b9JFjYDEOiGlhrJ2c8hb6zOI9xiwzNNSTJ+484Rzmsa++tVPoB29zqRA==" saltValue="r72INapK94pMQQ7vhWNw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534</v>
      </c>
      <c r="G33" s="17" t="s">
        <v>535</v>
      </c>
      <c r="H33" s="17" t="s">
        <v>536</v>
      </c>
      <c r="I33" s="17" t="s">
        <v>537</v>
      </c>
      <c r="J33" s="18" t="s">
        <v>538</v>
      </c>
      <c r="K33" s="10"/>
      <c r="L33" s="10"/>
      <c r="M33" s="10"/>
      <c r="N33" s="10"/>
      <c r="O33" s="10"/>
      <c r="P33" s="10"/>
    </row>
    <row r="34" spans="1:16" ht="39" customHeight="1" x14ac:dyDescent="0.15">
      <c r="A34" s="10"/>
      <c r="B34" s="19"/>
      <c r="C34" s="1132" t="s">
        <v>539</v>
      </c>
      <c r="D34" s="1132"/>
      <c r="E34" s="1133"/>
      <c r="F34" s="20">
        <v>1.9</v>
      </c>
      <c r="G34" s="21">
        <v>1.64</v>
      </c>
      <c r="H34" s="21">
        <v>1.21</v>
      </c>
      <c r="I34" s="21">
        <v>1.22</v>
      </c>
      <c r="J34" s="22">
        <v>1.97</v>
      </c>
      <c r="K34" s="10"/>
      <c r="L34" s="10"/>
      <c r="M34" s="10"/>
      <c r="N34" s="10"/>
      <c r="O34" s="10"/>
      <c r="P34" s="10"/>
    </row>
    <row r="35" spans="1:16" ht="39" customHeight="1" x14ac:dyDescent="0.15">
      <c r="A35" s="10"/>
      <c r="B35" s="23"/>
      <c r="C35" s="1126" t="s">
        <v>540</v>
      </c>
      <c r="D35" s="1127"/>
      <c r="E35" s="1128"/>
      <c r="F35" s="24">
        <v>0.93</v>
      </c>
      <c r="G35" s="25">
        <v>1</v>
      </c>
      <c r="H35" s="25">
        <v>1.01</v>
      </c>
      <c r="I35" s="25">
        <v>1.1299999999999999</v>
      </c>
      <c r="J35" s="26">
        <v>1.04</v>
      </c>
      <c r="K35" s="10"/>
      <c r="L35" s="10"/>
      <c r="M35" s="10"/>
      <c r="N35" s="10"/>
      <c r="O35" s="10"/>
      <c r="P35" s="10"/>
    </row>
    <row r="36" spans="1:16" ht="39" customHeight="1" x14ac:dyDescent="0.15">
      <c r="A36" s="10"/>
      <c r="B36" s="23"/>
      <c r="C36" s="1126" t="s">
        <v>541</v>
      </c>
      <c r="D36" s="1127"/>
      <c r="E36" s="1128"/>
      <c r="F36" s="24">
        <v>0.15</v>
      </c>
      <c r="G36" s="25">
        <v>0.12</v>
      </c>
      <c r="H36" s="25">
        <v>0.12</v>
      </c>
      <c r="I36" s="25">
        <v>0.13</v>
      </c>
      <c r="J36" s="26">
        <v>0.16</v>
      </c>
      <c r="K36" s="10"/>
      <c r="L36" s="10"/>
      <c r="M36" s="10"/>
      <c r="N36" s="10"/>
      <c r="O36" s="10"/>
      <c r="P36" s="10"/>
    </row>
    <row r="37" spans="1:16" ht="39" customHeight="1" x14ac:dyDescent="0.15">
      <c r="A37" s="10"/>
      <c r="B37" s="23"/>
      <c r="C37" s="1126" t="s">
        <v>542</v>
      </c>
      <c r="D37" s="1127"/>
      <c r="E37" s="1128"/>
      <c r="F37" s="24">
        <v>7.0000000000000007E-2</v>
      </c>
      <c r="G37" s="25">
        <v>0.08</v>
      </c>
      <c r="H37" s="25">
        <v>0.09</v>
      </c>
      <c r="I37" s="25">
        <v>0.08</v>
      </c>
      <c r="J37" s="26">
        <v>0.03</v>
      </c>
      <c r="K37" s="10"/>
      <c r="L37" s="10"/>
      <c r="M37" s="10"/>
      <c r="N37" s="10"/>
      <c r="O37" s="10"/>
      <c r="P37" s="10"/>
    </row>
    <row r="38" spans="1:16" ht="39" customHeight="1" x14ac:dyDescent="0.15">
      <c r="A38" s="10"/>
      <c r="B38" s="23"/>
      <c r="C38" s="1126" t="s">
        <v>543</v>
      </c>
      <c r="D38" s="1127"/>
      <c r="E38" s="1128"/>
      <c r="F38" s="24">
        <v>0</v>
      </c>
      <c r="G38" s="25">
        <v>0.01</v>
      </c>
      <c r="H38" s="25">
        <v>0.01</v>
      </c>
      <c r="I38" s="25">
        <v>0.02</v>
      </c>
      <c r="J38" s="26">
        <v>0.01</v>
      </c>
      <c r="K38" s="10"/>
      <c r="L38" s="10"/>
      <c r="M38" s="10"/>
      <c r="N38" s="10"/>
      <c r="O38" s="10"/>
      <c r="P38" s="10"/>
    </row>
    <row r="39" spans="1:16" ht="39" customHeight="1" x14ac:dyDescent="0.15">
      <c r="A39" s="10"/>
      <c r="B39" s="23"/>
      <c r="C39" s="1126" t="s">
        <v>544</v>
      </c>
      <c r="D39" s="1127"/>
      <c r="E39" s="1128"/>
      <c r="F39" s="24">
        <v>0</v>
      </c>
      <c r="G39" s="25">
        <v>0</v>
      </c>
      <c r="H39" s="25">
        <v>0</v>
      </c>
      <c r="I39" s="25">
        <v>0.01</v>
      </c>
      <c r="J39" s="26">
        <v>0</v>
      </c>
      <c r="K39" s="10"/>
      <c r="L39" s="10"/>
      <c r="M39" s="10"/>
      <c r="N39" s="10"/>
      <c r="O39" s="10"/>
      <c r="P39" s="10"/>
    </row>
    <row r="40" spans="1:16" ht="39" customHeight="1" x14ac:dyDescent="0.15">
      <c r="A40" s="10"/>
      <c r="B40" s="23"/>
      <c r="C40" s="1126" t="s">
        <v>545</v>
      </c>
      <c r="D40" s="1127"/>
      <c r="E40" s="1128"/>
      <c r="F40" s="24">
        <v>0</v>
      </c>
      <c r="G40" s="25">
        <v>0</v>
      </c>
      <c r="H40" s="25">
        <v>0</v>
      </c>
      <c r="I40" s="25">
        <v>0</v>
      </c>
      <c r="J40" s="26">
        <v>0</v>
      </c>
      <c r="K40" s="10"/>
      <c r="L40" s="10"/>
      <c r="M40" s="10"/>
      <c r="N40" s="10"/>
      <c r="O40" s="10"/>
      <c r="P40" s="10"/>
    </row>
    <row r="41" spans="1:16" ht="39" customHeight="1" x14ac:dyDescent="0.15">
      <c r="A41" s="10"/>
      <c r="B41" s="23"/>
      <c r="C41" s="1126" t="s">
        <v>546</v>
      </c>
      <c r="D41" s="1127"/>
      <c r="E41" s="1128"/>
      <c r="F41" s="24">
        <v>0</v>
      </c>
      <c r="G41" s="25">
        <v>0</v>
      </c>
      <c r="H41" s="25">
        <v>0</v>
      </c>
      <c r="I41" s="25">
        <v>0</v>
      </c>
      <c r="J41" s="26">
        <v>0</v>
      </c>
      <c r="K41" s="10"/>
      <c r="L41" s="10"/>
      <c r="M41" s="10"/>
      <c r="N41" s="10"/>
      <c r="O41" s="10"/>
      <c r="P41" s="10"/>
    </row>
    <row r="42" spans="1:16" ht="39" customHeight="1" x14ac:dyDescent="0.15">
      <c r="A42" s="10"/>
      <c r="B42" s="27"/>
      <c r="C42" s="1126" t="s">
        <v>547</v>
      </c>
      <c r="D42" s="1127"/>
      <c r="E42" s="1128"/>
      <c r="F42" s="24" t="s">
        <v>493</v>
      </c>
      <c r="G42" s="25" t="s">
        <v>493</v>
      </c>
      <c r="H42" s="25" t="s">
        <v>493</v>
      </c>
      <c r="I42" s="25" t="s">
        <v>493</v>
      </c>
      <c r="J42" s="26" t="s">
        <v>493</v>
      </c>
      <c r="K42" s="10"/>
      <c r="L42" s="10"/>
      <c r="M42" s="10"/>
      <c r="N42" s="10"/>
      <c r="O42" s="10"/>
      <c r="P42" s="10"/>
    </row>
    <row r="43" spans="1:16" ht="39" customHeight="1" thickBot="1" x14ac:dyDescent="0.2">
      <c r="A43" s="10"/>
      <c r="B43" s="28"/>
      <c r="C43" s="1129" t="s">
        <v>548</v>
      </c>
      <c r="D43" s="1130"/>
      <c r="E43" s="1131"/>
      <c r="F43" s="29">
        <v>0.01</v>
      </c>
      <c r="G43" s="30">
        <v>0.02</v>
      </c>
      <c r="H43" s="30">
        <v>0.03</v>
      </c>
      <c r="I43" s="30">
        <v>0.03</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OMSmaOOAZN893jir6ehTPBdRTZpmevyZ78qp1XXJwCwolXG22VXcxMS4J0tK09NawIFCPfUhMbh1wwaFPbzkEA==" saltValue="pKyjCqWTP8GjLkPUHB40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534</v>
      </c>
      <c r="L44" s="44" t="s">
        <v>535</v>
      </c>
      <c r="M44" s="44" t="s">
        <v>536</v>
      </c>
      <c r="N44" s="44" t="s">
        <v>537</v>
      </c>
      <c r="O44" s="45" t="s">
        <v>538</v>
      </c>
      <c r="P44" s="36"/>
      <c r="Q44" s="36"/>
      <c r="R44" s="36"/>
      <c r="S44" s="36"/>
      <c r="T44" s="36"/>
      <c r="U44" s="36"/>
    </row>
    <row r="45" spans="1:21" ht="30.75" customHeight="1" x14ac:dyDescent="0.15">
      <c r="A45" s="36"/>
      <c r="B45" s="1142" t="s">
        <v>9</v>
      </c>
      <c r="C45" s="1143"/>
      <c r="D45" s="46"/>
      <c r="E45" s="1148" t="s">
        <v>10</v>
      </c>
      <c r="F45" s="1148"/>
      <c r="G45" s="1148"/>
      <c r="H45" s="1148"/>
      <c r="I45" s="1148"/>
      <c r="J45" s="1149"/>
      <c r="K45" s="47">
        <v>74790</v>
      </c>
      <c r="L45" s="48">
        <v>71947</v>
      </c>
      <c r="M45" s="48">
        <v>74295</v>
      </c>
      <c r="N45" s="48">
        <v>72587</v>
      </c>
      <c r="O45" s="49">
        <v>71110</v>
      </c>
      <c r="P45" s="36"/>
      <c r="Q45" s="36"/>
      <c r="R45" s="36"/>
      <c r="S45" s="36"/>
      <c r="T45" s="36"/>
      <c r="U45" s="36"/>
    </row>
    <row r="46" spans="1:21" ht="30.75" customHeight="1" x14ac:dyDescent="0.15">
      <c r="A46" s="36"/>
      <c r="B46" s="1144"/>
      <c r="C46" s="1145"/>
      <c r="D46" s="50"/>
      <c r="E46" s="1136" t="s">
        <v>11</v>
      </c>
      <c r="F46" s="1136"/>
      <c r="G46" s="1136"/>
      <c r="H46" s="1136"/>
      <c r="I46" s="1136"/>
      <c r="J46" s="1137"/>
      <c r="K46" s="51">
        <v>107</v>
      </c>
      <c r="L46" s="52" t="s">
        <v>493</v>
      </c>
      <c r="M46" s="52" t="s">
        <v>493</v>
      </c>
      <c r="N46" s="52" t="s">
        <v>493</v>
      </c>
      <c r="O46" s="53" t="s">
        <v>493</v>
      </c>
      <c r="P46" s="36"/>
      <c r="Q46" s="36"/>
      <c r="R46" s="36"/>
      <c r="S46" s="36"/>
      <c r="T46" s="36"/>
      <c r="U46" s="36"/>
    </row>
    <row r="47" spans="1:21" ht="30.75" customHeight="1" x14ac:dyDescent="0.15">
      <c r="A47" s="36"/>
      <c r="B47" s="1144"/>
      <c r="C47" s="1145"/>
      <c r="D47" s="50"/>
      <c r="E47" s="1136" t="s">
        <v>12</v>
      </c>
      <c r="F47" s="1136"/>
      <c r="G47" s="1136"/>
      <c r="H47" s="1136"/>
      <c r="I47" s="1136"/>
      <c r="J47" s="1137"/>
      <c r="K47" s="51">
        <v>67</v>
      </c>
      <c r="L47" s="52" t="s">
        <v>493</v>
      </c>
      <c r="M47" s="52" t="s">
        <v>493</v>
      </c>
      <c r="N47" s="52" t="s">
        <v>493</v>
      </c>
      <c r="O47" s="53" t="s">
        <v>493</v>
      </c>
      <c r="P47" s="36"/>
      <c r="Q47" s="36"/>
      <c r="R47" s="36"/>
      <c r="S47" s="36"/>
      <c r="T47" s="36"/>
      <c r="U47" s="36"/>
    </row>
    <row r="48" spans="1:21" ht="30.75" customHeight="1" x14ac:dyDescent="0.15">
      <c r="A48" s="36"/>
      <c r="B48" s="1144"/>
      <c r="C48" s="1145"/>
      <c r="D48" s="50"/>
      <c r="E48" s="1136" t="s">
        <v>13</v>
      </c>
      <c r="F48" s="1136"/>
      <c r="G48" s="1136"/>
      <c r="H48" s="1136"/>
      <c r="I48" s="1136"/>
      <c r="J48" s="1137"/>
      <c r="K48" s="51">
        <v>848</v>
      </c>
      <c r="L48" s="52">
        <v>858</v>
      </c>
      <c r="M48" s="52">
        <v>865</v>
      </c>
      <c r="N48" s="52">
        <v>776</v>
      </c>
      <c r="O48" s="53">
        <v>781</v>
      </c>
      <c r="P48" s="36"/>
      <c r="Q48" s="36"/>
      <c r="R48" s="36"/>
      <c r="S48" s="36"/>
      <c r="T48" s="36"/>
      <c r="U48" s="36"/>
    </row>
    <row r="49" spans="1:21" ht="30.75" customHeight="1" x14ac:dyDescent="0.15">
      <c r="A49" s="36"/>
      <c r="B49" s="1144"/>
      <c r="C49" s="1145"/>
      <c r="D49" s="50"/>
      <c r="E49" s="1136" t="s">
        <v>14</v>
      </c>
      <c r="F49" s="1136"/>
      <c r="G49" s="1136"/>
      <c r="H49" s="1136"/>
      <c r="I49" s="1136"/>
      <c r="J49" s="1137"/>
      <c r="K49" s="51" t="s">
        <v>493</v>
      </c>
      <c r="L49" s="52" t="s">
        <v>493</v>
      </c>
      <c r="M49" s="52" t="s">
        <v>493</v>
      </c>
      <c r="N49" s="52" t="s">
        <v>493</v>
      </c>
      <c r="O49" s="53" t="s">
        <v>493</v>
      </c>
      <c r="P49" s="36"/>
      <c r="Q49" s="36"/>
      <c r="R49" s="36"/>
      <c r="S49" s="36"/>
      <c r="T49" s="36"/>
      <c r="U49" s="36"/>
    </row>
    <row r="50" spans="1:21" ht="30.75" customHeight="1" x14ac:dyDescent="0.15">
      <c r="A50" s="36"/>
      <c r="B50" s="1144"/>
      <c r="C50" s="1145"/>
      <c r="D50" s="50"/>
      <c r="E50" s="1136" t="s">
        <v>15</v>
      </c>
      <c r="F50" s="1136"/>
      <c r="G50" s="1136"/>
      <c r="H50" s="1136"/>
      <c r="I50" s="1136"/>
      <c r="J50" s="1137"/>
      <c r="K50" s="51">
        <v>917</v>
      </c>
      <c r="L50" s="52">
        <v>856</v>
      </c>
      <c r="M50" s="52">
        <v>933</v>
      </c>
      <c r="N50" s="52">
        <v>836</v>
      </c>
      <c r="O50" s="53">
        <v>454</v>
      </c>
      <c r="P50" s="36"/>
      <c r="Q50" s="36"/>
      <c r="R50" s="36"/>
      <c r="S50" s="36"/>
      <c r="T50" s="36"/>
      <c r="U50" s="36"/>
    </row>
    <row r="51" spans="1:21" ht="30.75" customHeight="1" x14ac:dyDescent="0.15">
      <c r="A51" s="36"/>
      <c r="B51" s="1146"/>
      <c r="C51" s="1147"/>
      <c r="D51" s="54"/>
      <c r="E51" s="1136" t="s">
        <v>16</v>
      </c>
      <c r="F51" s="1136"/>
      <c r="G51" s="1136"/>
      <c r="H51" s="1136"/>
      <c r="I51" s="1136"/>
      <c r="J51" s="1137"/>
      <c r="K51" s="51">
        <v>16</v>
      </c>
      <c r="L51" s="52">
        <v>11</v>
      </c>
      <c r="M51" s="52">
        <v>8</v>
      </c>
      <c r="N51" s="52">
        <v>6</v>
      </c>
      <c r="O51" s="53">
        <v>2</v>
      </c>
      <c r="P51" s="36"/>
      <c r="Q51" s="36"/>
      <c r="R51" s="36"/>
      <c r="S51" s="36"/>
      <c r="T51" s="36"/>
      <c r="U51" s="36"/>
    </row>
    <row r="52" spans="1:21" ht="30.75" customHeight="1" x14ac:dyDescent="0.15">
      <c r="A52" s="36"/>
      <c r="B52" s="1134" t="s">
        <v>17</v>
      </c>
      <c r="C52" s="1135"/>
      <c r="D52" s="54"/>
      <c r="E52" s="1136" t="s">
        <v>18</v>
      </c>
      <c r="F52" s="1136"/>
      <c r="G52" s="1136"/>
      <c r="H52" s="1136"/>
      <c r="I52" s="1136"/>
      <c r="J52" s="1137"/>
      <c r="K52" s="51">
        <v>48117</v>
      </c>
      <c r="L52" s="52">
        <v>48970</v>
      </c>
      <c r="M52" s="52">
        <v>51444</v>
      </c>
      <c r="N52" s="52">
        <v>52947</v>
      </c>
      <c r="O52" s="53">
        <v>53621</v>
      </c>
      <c r="P52" s="36"/>
      <c r="Q52" s="36"/>
      <c r="R52" s="36"/>
      <c r="S52" s="36"/>
      <c r="T52" s="36"/>
      <c r="U52" s="36"/>
    </row>
    <row r="53" spans="1:21" ht="30.75" customHeight="1" thickBot="1" x14ac:dyDescent="0.2">
      <c r="A53" s="36"/>
      <c r="B53" s="1138" t="s">
        <v>19</v>
      </c>
      <c r="C53" s="1139"/>
      <c r="D53" s="55"/>
      <c r="E53" s="1140" t="s">
        <v>20</v>
      </c>
      <c r="F53" s="1140"/>
      <c r="G53" s="1140"/>
      <c r="H53" s="1140"/>
      <c r="I53" s="1140"/>
      <c r="J53" s="1141"/>
      <c r="K53" s="56">
        <v>28628</v>
      </c>
      <c r="L53" s="57">
        <v>24702</v>
      </c>
      <c r="M53" s="57">
        <v>24657</v>
      </c>
      <c r="N53" s="57">
        <v>21258</v>
      </c>
      <c r="O53" s="58">
        <v>18726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O95lbtOY5KVjtZb+EZxFxLaxMeVWzHJAqpnnLzijrwe+Q4T1ndzYwZmU6wN0LcgPnlqFaZ2MMr1XJWniKuWokQ==" saltValue="l5nvjBBN/xDgwkoJgaIo9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66" t="s">
        <v>534</v>
      </c>
      <c r="J40" s="367" t="s">
        <v>535</v>
      </c>
      <c r="K40" s="367" t="s">
        <v>536</v>
      </c>
      <c r="L40" s="367" t="s">
        <v>537</v>
      </c>
      <c r="M40" s="368" t="s">
        <v>538</v>
      </c>
    </row>
    <row r="41" spans="2:13" ht="27.75" customHeight="1" x14ac:dyDescent="0.15">
      <c r="B41" s="1162" t="s">
        <v>21</v>
      </c>
      <c r="C41" s="1163"/>
      <c r="D41" s="66"/>
      <c r="E41" s="1164" t="s">
        <v>22</v>
      </c>
      <c r="F41" s="1164"/>
      <c r="G41" s="1164"/>
      <c r="H41" s="1165"/>
      <c r="I41" s="369">
        <v>977993</v>
      </c>
      <c r="J41" s="370">
        <v>993079</v>
      </c>
      <c r="K41" s="370">
        <v>1006493</v>
      </c>
      <c r="L41" s="370">
        <v>1020761</v>
      </c>
      <c r="M41" s="371">
        <v>1024364</v>
      </c>
    </row>
    <row r="42" spans="2:13" ht="27.75" customHeight="1" x14ac:dyDescent="0.15">
      <c r="B42" s="1152"/>
      <c r="C42" s="1153"/>
      <c r="D42" s="67"/>
      <c r="E42" s="1156" t="s">
        <v>23</v>
      </c>
      <c r="F42" s="1156"/>
      <c r="G42" s="1156"/>
      <c r="H42" s="1157"/>
      <c r="I42" s="372">
        <v>8830</v>
      </c>
      <c r="J42" s="373">
        <v>7896</v>
      </c>
      <c r="K42" s="373">
        <v>8139</v>
      </c>
      <c r="L42" s="373">
        <v>3865</v>
      </c>
      <c r="M42" s="374">
        <v>3443</v>
      </c>
    </row>
    <row r="43" spans="2:13" ht="27.75" customHeight="1" x14ac:dyDescent="0.15">
      <c r="B43" s="1152"/>
      <c r="C43" s="1153"/>
      <c r="D43" s="67"/>
      <c r="E43" s="1156" t="s">
        <v>24</v>
      </c>
      <c r="F43" s="1156"/>
      <c r="G43" s="1156"/>
      <c r="H43" s="1157"/>
      <c r="I43" s="372">
        <v>18693</v>
      </c>
      <c r="J43" s="373">
        <v>18155</v>
      </c>
      <c r="K43" s="373">
        <v>17578</v>
      </c>
      <c r="L43" s="373">
        <v>16844</v>
      </c>
      <c r="M43" s="374">
        <v>16082</v>
      </c>
    </row>
    <row r="44" spans="2:13" ht="27.75" customHeight="1" x14ac:dyDescent="0.15">
      <c r="B44" s="1152"/>
      <c r="C44" s="1153"/>
      <c r="D44" s="67"/>
      <c r="E44" s="1156" t="s">
        <v>25</v>
      </c>
      <c r="F44" s="1156"/>
      <c r="G44" s="1156"/>
      <c r="H44" s="1157"/>
      <c r="I44" s="372" t="s">
        <v>493</v>
      </c>
      <c r="J44" s="373" t="s">
        <v>493</v>
      </c>
      <c r="K44" s="373" t="s">
        <v>493</v>
      </c>
      <c r="L44" s="373" t="s">
        <v>493</v>
      </c>
      <c r="M44" s="374" t="s">
        <v>493</v>
      </c>
    </row>
    <row r="45" spans="2:13" ht="27.75" customHeight="1" x14ac:dyDescent="0.15">
      <c r="B45" s="1152"/>
      <c r="C45" s="1153"/>
      <c r="D45" s="67"/>
      <c r="E45" s="1156" t="s">
        <v>26</v>
      </c>
      <c r="F45" s="1156"/>
      <c r="G45" s="1156"/>
      <c r="H45" s="1157"/>
      <c r="I45" s="372">
        <v>139466</v>
      </c>
      <c r="J45" s="373">
        <v>129154</v>
      </c>
      <c r="K45" s="373">
        <v>118043</v>
      </c>
      <c r="L45" s="373">
        <v>114775</v>
      </c>
      <c r="M45" s="374">
        <v>110926</v>
      </c>
    </row>
    <row r="46" spans="2:13" ht="27.75" customHeight="1" x14ac:dyDescent="0.15">
      <c r="B46" s="1152"/>
      <c r="C46" s="1153"/>
      <c r="D46" s="68"/>
      <c r="E46" s="1166" t="s">
        <v>27</v>
      </c>
      <c r="F46" s="1166"/>
      <c r="G46" s="1166"/>
      <c r="H46" s="1167"/>
      <c r="I46" s="372">
        <v>26007</v>
      </c>
      <c r="J46" s="373">
        <v>25504</v>
      </c>
      <c r="K46" s="373">
        <v>25582</v>
      </c>
      <c r="L46" s="373">
        <v>25792</v>
      </c>
      <c r="M46" s="374">
        <v>25558</v>
      </c>
    </row>
    <row r="47" spans="2:13" ht="27.75" customHeight="1" x14ac:dyDescent="0.15">
      <c r="B47" s="1152"/>
      <c r="C47" s="1153"/>
      <c r="D47" s="69"/>
      <c r="E47" s="1168" t="s">
        <v>28</v>
      </c>
      <c r="F47" s="1169"/>
      <c r="G47" s="1169"/>
      <c r="H47" s="1170"/>
      <c r="I47" s="372" t="s">
        <v>493</v>
      </c>
      <c r="J47" s="373" t="s">
        <v>493</v>
      </c>
      <c r="K47" s="373" t="s">
        <v>493</v>
      </c>
      <c r="L47" s="373" t="s">
        <v>493</v>
      </c>
      <c r="M47" s="374" t="s">
        <v>493</v>
      </c>
    </row>
    <row r="48" spans="2:13" ht="27.75" customHeight="1" x14ac:dyDescent="0.15">
      <c r="B48" s="1152"/>
      <c r="C48" s="1153"/>
      <c r="D48" s="67"/>
      <c r="E48" s="1156" t="s">
        <v>29</v>
      </c>
      <c r="F48" s="1156"/>
      <c r="G48" s="1156"/>
      <c r="H48" s="1157"/>
      <c r="I48" s="372" t="s">
        <v>493</v>
      </c>
      <c r="J48" s="373" t="s">
        <v>493</v>
      </c>
      <c r="K48" s="373" t="s">
        <v>493</v>
      </c>
      <c r="L48" s="373" t="s">
        <v>493</v>
      </c>
      <c r="M48" s="374" t="s">
        <v>493</v>
      </c>
    </row>
    <row r="49" spans="2:13" ht="27.75" customHeight="1" x14ac:dyDescent="0.15">
      <c r="B49" s="1154"/>
      <c r="C49" s="1155"/>
      <c r="D49" s="67"/>
      <c r="E49" s="1156" t="s">
        <v>30</v>
      </c>
      <c r="F49" s="1156"/>
      <c r="G49" s="1156"/>
      <c r="H49" s="1157"/>
      <c r="I49" s="372" t="s">
        <v>493</v>
      </c>
      <c r="J49" s="373" t="s">
        <v>493</v>
      </c>
      <c r="K49" s="373" t="s">
        <v>493</v>
      </c>
      <c r="L49" s="373" t="s">
        <v>493</v>
      </c>
      <c r="M49" s="374" t="s">
        <v>493</v>
      </c>
    </row>
    <row r="50" spans="2:13" ht="27.75" customHeight="1" x14ac:dyDescent="0.15">
      <c r="B50" s="1150" t="s">
        <v>31</v>
      </c>
      <c r="C50" s="1151"/>
      <c r="D50" s="70"/>
      <c r="E50" s="1156" t="s">
        <v>32</v>
      </c>
      <c r="F50" s="1156"/>
      <c r="G50" s="1156"/>
      <c r="H50" s="1157"/>
      <c r="I50" s="372">
        <v>70901</v>
      </c>
      <c r="J50" s="373">
        <v>69102</v>
      </c>
      <c r="K50" s="373">
        <v>62770</v>
      </c>
      <c r="L50" s="373">
        <v>63674</v>
      </c>
      <c r="M50" s="374">
        <v>63890</v>
      </c>
    </row>
    <row r="51" spans="2:13" ht="27.75" customHeight="1" x14ac:dyDescent="0.15">
      <c r="B51" s="1152"/>
      <c r="C51" s="1153"/>
      <c r="D51" s="67"/>
      <c r="E51" s="1156" t="s">
        <v>33</v>
      </c>
      <c r="F51" s="1156"/>
      <c r="G51" s="1156"/>
      <c r="H51" s="1157"/>
      <c r="I51" s="372">
        <v>14269</v>
      </c>
      <c r="J51" s="373">
        <v>14192</v>
      </c>
      <c r="K51" s="373">
        <v>14027</v>
      </c>
      <c r="L51" s="373">
        <v>13735</v>
      </c>
      <c r="M51" s="374">
        <v>16456</v>
      </c>
    </row>
    <row r="52" spans="2:13" ht="27.75" customHeight="1" x14ac:dyDescent="0.15">
      <c r="B52" s="1154"/>
      <c r="C52" s="1155"/>
      <c r="D52" s="67"/>
      <c r="E52" s="1156" t="s">
        <v>34</v>
      </c>
      <c r="F52" s="1156"/>
      <c r="G52" s="1156"/>
      <c r="H52" s="1157"/>
      <c r="I52" s="372">
        <v>624617</v>
      </c>
      <c r="J52" s="373">
        <v>632838</v>
      </c>
      <c r="K52" s="373">
        <v>632652</v>
      </c>
      <c r="L52" s="373">
        <v>627999</v>
      </c>
      <c r="M52" s="374">
        <v>621795</v>
      </c>
    </row>
    <row r="53" spans="2:13" ht="27.75" customHeight="1" thickBot="1" x14ac:dyDescent="0.2">
      <c r="B53" s="1158" t="s">
        <v>35</v>
      </c>
      <c r="C53" s="1159"/>
      <c r="D53" s="71"/>
      <c r="E53" s="1160" t="s">
        <v>36</v>
      </c>
      <c r="F53" s="1160"/>
      <c r="G53" s="1160"/>
      <c r="H53" s="1161"/>
      <c r="I53" s="375">
        <v>461201</v>
      </c>
      <c r="J53" s="376">
        <v>457655</v>
      </c>
      <c r="K53" s="376">
        <v>466385</v>
      </c>
      <c r="L53" s="376">
        <v>476630</v>
      </c>
      <c r="M53" s="377">
        <v>478231</v>
      </c>
    </row>
    <row r="54" spans="2:13" ht="27.75" customHeight="1" x14ac:dyDescent="0.15">
      <c r="B54" s="72"/>
      <c r="C54" s="72"/>
      <c r="D54" s="72"/>
      <c r="E54" s="73"/>
      <c r="F54" s="73"/>
      <c r="G54" s="73"/>
      <c r="H54" s="73"/>
      <c r="I54" s="74"/>
      <c r="J54" s="74"/>
      <c r="K54" s="74"/>
      <c r="L54" s="74"/>
      <c r="M54" s="7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qi4Q3M/D6+E8w3ZwbWe0AgL4kznPJzYOLOa04YiIXq9CsLzOoAFtIdWXOtGIUTHbHQqDX1dZtHzf2hc670i1g==" saltValue="ZWVGaZ9G2bkBNYrh10EB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75" t="s">
        <v>37</v>
      </c>
    </row>
    <row r="54" spans="2:8" ht="29.25" customHeight="1" thickBot="1" x14ac:dyDescent="0.25">
      <c r="B54" s="76" t="s">
        <v>1</v>
      </c>
      <c r="C54" s="77"/>
      <c r="D54" s="77"/>
      <c r="E54" s="78" t="s">
        <v>2</v>
      </c>
      <c r="F54" s="79" t="s">
        <v>536</v>
      </c>
      <c r="G54" s="79" t="s">
        <v>537</v>
      </c>
      <c r="H54" s="80" t="s">
        <v>538</v>
      </c>
    </row>
    <row r="55" spans="2:8" ht="52.5" customHeight="1" x14ac:dyDescent="0.15">
      <c r="B55" s="81"/>
      <c r="C55" s="1179" t="s">
        <v>38</v>
      </c>
      <c r="D55" s="1179"/>
      <c r="E55" s="1180"/>
      <c r="F55" s="82">
        <v>4087</v>
      </c>
      <c r="G55" s="82">
        <v>4091</v>
      </c>
      <c r="H55" s="83">
        <v>4094</v>
      </c>
    </row>
    <row r="56" spans="2:8" ht="52.5" customHeight="1" x14ac:dyDescent="0.15">
      <c r="B56" s="84"/>
      <c r="C56" s="1181" t="s">
        <v>39</v>
      </c>
      <c r="D56" s="1181"/>
      <c r="E56" s="1182"/>
      <c r="F56" s="85">
        <v>17805</v>
      </c>
      <c r="G56" s="85">
        <v>17763</v>
      </c>
      <c r="H56" s="86">
        <v>17775</v>
      </c>
    </row>
    <row r="57" spans="2:8" ht="53.25" customHeight="1" x14ac:dyDescent="0.15">
      <c r="B57" s="84"/>
      <c r="C57" s="1183" t="s">
        <v>40</v>
      </c>
      <c r="D57" s="1183"/>
      <c r="E57" s="1184"/>
      <c r="F57" s="87">
        <v>33064</v>
      </c>
      <c r="G57" s="87">
        <v>33426</v>
      </c>
      <c r="H57" s="88">
        <v>34682</v>
      </c>
    </row>
    <row r="58" spans="2:8" ht="45.75" customHeight="1" x14ac:dyDescent="0.15">
      <c r="B58" s="89"/>
      <c r="C58" s="1171" t="s">
        <v>578</v>
      </c>
      <c r="D58" s="1172"/>
      <c r="E58" s="1173"/>
      <c r="F58" s="90">
        <v>9902</v>
      </c>
      <c r="G58" s="90">
        <v>8405</v>
      </c>
      <c r="H58" s="91">
        <v>8394</v>
      </c>
    </row>
    <row r="59" spans="2:8" ht="45.75" customHeight="1" x14ac:dyDescent="0.15">
      <c r="B59" s="89"/>
      <c r="C59" s="1171" t="s">
        <v>579</v>
      </c>
      <c r="D59" s="1172"/>
      <c r="E59" s="1173"/>
      <c r="F59" s="90">
        <v>2188</v>
      </c>
      <c r="G59" s="90">
        <v>4085</v>
      </c>
      <c r="H59" s="91">
        <v>5269</v>
      </c>
    </row>
    <row r="60" spans="2:8" ht="45.75" customHeight="1" x14ac:dyDescent="0.15">
      <c r="B60" s="89"/>
      <c r="C60" s="1171" t="s">
        <v>580</v>
      </c>
      <c r="D60" s="1172"/>
      <c r="E60" s="1173"/>
      <c r="F60" s="90">
        <v>2941</v>
      </c>
      <c r="G60" s="90">
        <v>2979</v>
      </c>
      <c r="H60" s="91">
        <v>4507</v>
      </c>
    </row>
    <row r="61" spans="2:8" ht="45.75" customHeight="1" x14ac:dyDescent="0.15">
      <c r="B61" s="89"/>
      <c r="C61" s="1171" t="s">
        <v>581</v>
      </c>
      <c r="D61" s="1172"/>
      <c r="E61" s="1173"/>
      <c r="F61" s="90">
        <v>4104</v>
      </c>
      <c r="G61" s="90">
        <v>5459</v>
      </c>
      <c r="H61" s="91">
        <v>4133</v>
      </c>
    </row>
    <row r="62" spans="2:8" ht="45.75" customHeight="1" thickBot="1" x14ac:dyDescent="0.2">
      <c r="B62" s="92"/>
      <c r="C62" s="1174" t="s">
        <v>582</v>
      </c>
      <c r="D62" s="1175"/>
      <c r="E62" s="1176"/>
      <c r="F62" s="93">
        <v>2346</v>
      </c>
      <c r="G62" s="93">
        <v>2348</v>
      </c>
      <c r="H62" s="94">
        <v>2350</v>
      </c>
    </row>
    <row r="63" spans="2:8" ht="52.5" customHeight="1" thickBot="1" x14ac:dyDescent="0.2">
      <c r="B63" s="95"/>
      <c r="C63" s="1177" t="s">
        <v>41</v>
      </c>
      <c r="D63" s="1177"/>
      <c r="E63" s="1178"/>
      <c r="F63" s="96">
        <v>54955</v>
      </c>
      <c r="G63" s="96">
        <v>55281</v>
      </c>
      <c r="H63" s="97">
        <v>56551</v>
      </c>
    </row>
    <row r="64" spans="2:8" ht="15" customHeight="1" x14ac:dyDescent="0.15"/>
    <row r="65" ht="0" hidden="1" customHeight="1" x14ac:dyDescent="0.15"/>
    <row r="66" ht="0" hidden="1" customHeight="1" x14ac:dyDescent="0.15"/>
  </sheetData>
  <sheetProtection algorithmName="SHA-512" hashValue="dQUl/A7O86haSYonuUibBYnWMHUnHn4TmZ0bl0QZ/304L2x2xiocdH7Ddb91Xns56ExKtk430PkWHxjeSr9aWw==" saltValue="WGskIzJpWPqG1Gdx7Nrr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U19" zoomScale="70" zoomScaleNormal="70" zoomScaleSheetLayoutView="55" workbookViewId="0">
      <selection activeCell="BF41" sqref="BF41"/>
    </sheetView>
  </sheetViews>
  <sheetFormatPr defaultColWidth="0" defaultRowHeight="13.5" customHeight="1" zeroHeight="1" x14ac:dyDescent="0.15"/>
  <cols>
    <col min="1" max="1" width="6.375" style="1187" customWidth="1"/>
    <col min="2" max="107" width="2.5" style="1187" customWidth="1"/>
    <col min="108" max="108" width="6.125" style="1195" customWidth="1"/>
    <col min="109" max="109" width="5.875" style="1194" customWidth="1"/>
    <col min="110" max="110" width="19.125" style="1187" hidden="1"/>
    <col min="111" max="115" width="12.625" style="1187" hidden="1"/>
    <col min="116" max="349" width="8.625" style="1187" hidden="1"/>
    <col min="350" max="355" width="14.875" style="1187" hidden="1"/>
    <col min="356" max="357" width="15.875" style="1187" hidden="1"/>
    <col min="358" max="363" width="16.125" style="1187" hidden="1"/>
    <col min="364" max="364" width="6.125" style="1187" hidden="1"/>
    <col min="365" max="365" width="3" style="1187" hidden="1"/>
    <col min="366" max="605" width="8.625" style="1187" hidden="1"/>
    <col min="606" max="611" width="14.875" style="1187" hidden="1"/>
    <col min="612" max="613" width="15.875" style="1187" hidden="1"/>
    <col min="614" max="619" width="16.125" style="1187" hidden="1"/>
    <col min="620" max="620" width="6.125" style="1187" hidden="1"/>
    <col min="621" max="621" width="3" style="1187" hidden="1"/>
    <col min="622" max="861" width="8.625" style="1187" hidden="1"/>
    <col min="862" max="867" width="14.875" style="1187" hidden="1"/>
    <col min="868" max="869" width="15.875" style="1187" hidden="1"/>
    <col min="870" max="875" width="16.125" style="1187" hidden="1"/>
    <col min="876" max="876" width="6.125" style="1187" hidden="1"/>
    <col min="877" max="877" width="3" style="1187" hidden="1"/>
    <col min="878" max="1117" width="8.625" style="1187" hidden="1"/>
    <col min="1118" max="1123" width="14.875" style="1187" hidden="1"/>
    <col min="1124" max="1125" width="15.875" style="1187" hidden="1"/>
    <col min="1126" max="1131" width="16.125" style="1187" hidden="1"/>
    <col min="1132" max="1132" width="6.125" style="1187" hidden="1"/>
    <col min="1133" max="1133" width="3" style="1187" hidden="1"/>
    <col min="1134" max="1373" width="8.625" style="1187" hidden="1"/>
    <col min="1374" max="1379" width="14.875" style="1187" hidden="1"/>
    <col min="1380" max="1381" width="15.875" style="1187" hidden="1"/>
    <col min="1382" max="1387" width="16.125" style="1187" hidden="1"/>
    <col min="1388" max="1388" width="6.125" style="1187" hidden="1"/>
    <col min="1389" max="1389" width="3" style="1187" hidden="1"/>
    <col min="1390" max="1629" width="8.625" style="1187" hidden="1"/>
    <col min="1630" max="1635" width="14.875" style="1187" hidden="1"/>
    <col min="1636" max="1637" width="15.875" style="1187" hidden="1"/>
    <col min="1638" max="1643" width="16.125" style="1187" hidden="1"/>
    <col min="1644" max="1644" width="6.125" style="1187" hidden="1"/>
    <col min="1645" max="1645" width="3" style="1187" hidden="1"/>
    <col min="1646" max="1885" width="8.625" style="1187" hidden="1"/>
    <col min="1886" max="1891" width="14.875" style="1187" hidden="1"/>
    <col min="1892" max="1893" width="15.875" style="1187" hidden="1"/>
    <col min="1894" max="1899" width="16.125" style="1187" hidden="1"/>
    <col min="1900" max="1900" width="6.125" style="1187" hidden="1"/>
    <col min="1901" max="1901" width="3" style="1187" hidden="1"/>
    <col min="1902" max="2141" width="8.625" style="1187" hidden="1"/>
    <col min="2142" max="2147" width="14.875" style="1187" hidden="1"/>
    <col min="2148" max="2149" width="15.875" style="1187" hidden="1"/>
    <col min="2150" max="2155" width="16.125" style="1187" hidden="1"/>
    <col min="2156" max="2156" width="6.125" style="1187" hidden="1"/>
    <col min="2157" max="2157" width="3" style="1187" hidden="1"/>
    <col min="2158" max="2397" width="8.625" style="1187" hidden="1"/>
    <col min="2398" max="2403" width="14.875" style="1187" hidden="1"/>
    <col min="2404" max="2405" width="15.875" style="1187" hidden="1"/>
    <col min="2406" max="2411" width="16.125" style="1187" hidden="1"/>
    <col min="2412" max="2412" width="6.125" style="1187" hidden="1"/>
    <col min="2413" max="2413" width="3" style="1187" hidden="1"/>
    <col min="2414" max="2653" width="8.625" style="1187" hidden="1"/>
    <col min="2654" max="2659" width="14.875" style="1187" hidden="1"/>
    <col min="2660" max="2661" width="15.875" style="1187" hidden="1"/>
    <col min="2662" max="2667" width="16.125" style="1187" hidden="1"/>
    <col min="2668" max="2668" width="6.125" style="1187" hidden="1"/>
    <col min="2669" max="2669" width="3" style="1187" hidden="1"/>
    <col min="2670" max="2909" width="8.625" style="1187" hidden="1"/>
    <col min="2910" max="2915" width="14.875" style="1187" hidden="1"/>
    <col min="2916" max="2917" width="15.875" style="1187" hidden="1"/>
    <col min="2918" max="2923" width="16.125" style="1187" hidden="1"/>
    <col min="2924" max="2924" width="6.125" style="1187" hidden="1"/>
    <col min="2925" max="2925" width="3" style="1187" hidden="1"/>
    <col min="2926" max="3165" width="8.625" style="1187" hidden="1"/>
    <col min="3166" max="3171" width="14.875" style="1187" hidden="1"/>
    <col min="3172" max="3173" width="15.875" style="1187" hidden="1"/>
    <col min="3174" max="3179" width="16.125" style="1187" hidden="1"/>
    <col min="3180" max="3180" width="6.125" style="1187" hidden="1"/>
    <col min="3181" max="3181" width="3" style="1187" hidden="1"/>
    <col min="3182" max="3421" width="8.625" style="1187" hidden="1"/>
    <col min="3422" max="3427" width="14.875" style="1187" hidden="1"/>
    <col min="3428" max="3429" width="15.875" style="1187" hidden="1"/>
    <col min="3430" max="3435" width="16.125" style="1187" hidden="1"/>
    <col min="3436" max="3436" width="6.125" style="1187" hidden="1"/>
    <col min="3437" max="3437" width="3" style="1187" hidden="1"/>
    <col min="3438" max="3677" width="8.625" style="1187" hidden="1"/>
    <col min="3678" max="3683" width="14.875" style="1187" hidden="1"/>
    <col min="3684" max="3685" width="15.875" style="1187" hidden="1"/>
    <col min="3686" max="3691" width="16.125" style="1187" hidden="1"/>
    <col min="3692" max="3692" width="6.125" style="1187" hidden="1"/>
    <col min="3693" max="3693" width="3" style="1187" hidden="1"/>
    <col min="3694" max="3933" width="8.625" style="1187" hidden="1"/>
    <col min="3934" max="3939" width="14.875" style="1187" hidden="1"/>
    <col min="3940" max="3941" width="15.875" style="1187" hidden="1"/>
    <col min="3942" max="3947" width="16.125" style="1187" hidden="1"/>
    <col min="3948" max="3948" width="6.125" style="1187" hidden="1"/>
    <col min="3949" max="3949" width="3" style="1187" hidden="1"/>
    <col min="3950" max="4189" width="8.625" style="1187" hidden="1"/>
    <col min="4190" max="4195" width="14.875" style="1187" hidden="1"/>
    <col min="4196" max="4197" width="15.875" style="1187" hidden="1"/>
    <col min="4198" max="4203" width="16.125" style="1187" hidden="1"/>
    <col min="4204" max="4204" width="6.125" style="1187" hidden="1"/>
    <col min="4205" max="4205" width="3" style="1187" hidden="1"/>
    <col min="4206" max="4445" width="8.625" style="1187" hidden="1"/>
    <col min="4446" max="4451" width="14.875" style="1187" hidden="1"/>
    <col min="4452" max="4453" width="15.875" style="1187" hidden="1"/>
    <col min="4454" max="4459" width="16.125" style="1187" hidden="1"/>
    <col min="4460" max="4460" width="6.125" style="1187" hidden="1"/>
    <col min="4461" max="4461" width="3" style="1187" hidden="1"/>
    <col min="4462" max="4701" width="8.625" style="1187" hidden="1"/>
    <col min="4702" max="4707" width="14.875" style="1187" hidden="1"/>
    <col min="4708" max="4709" width="15.875" style="1187" hidden="1"/>
    <col min="4710" max="4715" width="16.125" style="1187" hidden="1"/>
    <col min="4716" max="4716" width="6.125" style="1187" hidden="1"/>
    <col min="4717" max="4717" width="3" style="1187" hidden="1"/>
    <col min="4718" max="4957" width="8.625" style="1187" hidden="1"/>
    <col min="4958" max="4963" width="14.875" style="1187" hidden="1"/>
    <col min="4964" max="4965" width="15.875" style="1187" hidden="1"/>
    <col min="4966" max="4971" width="16.125" style="1187" hidden="1"/>
    <col min="4972" max="4972" width="6.125" style="1187" hidden="1"/>
    <col min="4973" max="4973" width="3" style="1187" hidden="1"/>
    <col min="4974" max="5213" width="8.625" style="1187" hidden="1"/>
    <col min="5214" max="5219" width="14.875" style="1187" hidden="1"/>
    <col min="5220" max="5221" width="15.875" style="1187" hidden="1"/>
    <col min="5222" max="5227" width="16.125" style="1187" hidden="1"/>
    <col min="5228" max="5228" width="6.125" style="1187" hidden="1"/>
    <col min="5229" max="5229" width="3" style="1187" hidden="1"/>
    <col min="5230" max="5469" width="8.625" style="1187" hidden="1"/>
    <col min="5470" max="5475" width="14.875" style="1187" hidden="1"/>
    <col min="5476" max="5477" width="15.875" style="1187" hidden="1"/>
    <col min="5478" max="5483" width="16.125" style="1187" hidden="1"/>
    <col min="5484" max="5484" width="6.125" style="1187" hidden="1"/>
    <col min="5485" max="5485" width="3" style="1187" hidden="1"/>
    <col min="5486" max="5725" width="8.625" style="1187" hidden="1"/>
    <col min="5726" max="5731" width="14.875" style="1187" hidden="1"/>
    <col min="5732" max="5733" width="15.875" style="1187" hidden="1"/>
    <col min="5734" max="5739" width="16.125" style="1187" hidden="1"/>
    <col min="5740" max="5740" width="6.125" style="1187" hidden="1"/>
    <col min="5741" max="5741" width="3" style="1187" hidden="1"/>
    <col min="5742" max="5981" width="8.625" style="1187" hidden="1"/>
    <col min="5982" max="5987" width="14.875" style="1187" hidden="1"/>
    <col min="5988" max="5989" width="15.875" style="1187" hidden="1"/>
    <col min="5990" max="5995" width="16.125" style="1187" hidden="1"/>
    <col min="5996" max="5996" width="6.125" style="1187" hidden="1"/>
    <col min="5997" max="5997" width="3" style="1187" hidden="1"/>
    <col min="5998" max="6237" width="8.625" style="1187" hidden="1"/>
    <col min="6238" max="6243" width="14.875" style="1187" hidden="1"/>
    <col min="6244" max="6245" width="15.875" style="1187" hidden="1"/>
    <col min="6246" max="6251" width="16.125" style="1187" hidden="1"/>
    <col min="6252" max="6252" width="6.125" style="1187" hidden="1"/>
    <col min="6253" max="6253" width="3" style="1187" hidden="1"/>
    <col min="6254" max="6493" width="8.625" style="1187" hidden="1"/>
    <col min="6494" max="6499" width="14.875" style="1187" hidden="1"/>
    <col min="6500" max="6501" width="15.875" style="1187" hidden="1"/>
    <col min="6502" max="6507" width="16.125" style="1187" hidden="1"/>
    <col min="6508" max="6508" width="6.125" style="1187" hidden="1"/>
    <col min="6509" max="6509" width="3" style="1187" hidden="1"/>
    <col min="6510" max="6749" width="8.625" style="1187" hidden="1"/>
    <col min="6750" max="6755" width="14.875" style="1187" hidden="1"/>
    <col min="6756" max="6757" width="15.875" style="1187" hidden="1"/>
    <col min="6758" max="6763" width="16.125" style="1187" hidden="1"/>
    <col min="6764" max="6764" width="6.125" style="1187" hidden="1"/>
    <col min="6765" max="6765" width="3" style="1187" hidden="1"/>
    <col min="6766" max="7005" width="8.625" style="1187" hidden="1"/>
    <col min="7006" max="7011" width="14.875" style="1187" hidden="1"/>
    <col min="7012" max="7013" width="15.875" style="1187" hidden="1"/>
    <col min="7014" max="7019" width="16.125" style="1187" hidden="1"/>
    <col min="7020" max="7020" width="6.125" style="1187" hidden="1"/>
    <col min="7021" max="7021" width="3" style="1187" hidden="1"/>
    <col min="7022" max="7261" width="8.625" style="1187" hidden="1"/>
    <col min="7262" max="7267" width="14.875" style="1187" hidden="1"/>
    <col min="7268" max="7269" width="15.875" style="1187" hidden="1"/>
    <col min="7270" max="7275" width="16.125" style="1187" hidden="1"/>
    <col min="7276" max="7276" width="6.125" style="1187" hidden="1"/>
    <col min="7277" max="7277" width="3" style="1187" hidden="1"/>
    <col min="7278" max="7517" width="8.625" style="1187" hidden="1"/>
    <col min="7518" max="7523" width="14.875" style="1187" hidden="1"/>
    <col min="7524" max="7525" width="15.875" style="1187" hidden="1"/>
    <col min="7526" max="7531" width="16.125" style="1187" hidden="1"/>
    <col min="7532" max="7532" width="6.125" style="1187" hidden="1"/>
    <col min="7533" max="7533" width="3" style="1187" hidden="1"/>
    <col min="7534" max="7773" width="8.625" style="1187" hidden="1"/>
    <col min="7774" max="7779" width="14.875" style="1187" hidden="1"/>
    <col min="7780" max="7781" width="15.875" style="1187" hidden="1"/>
    <col min="7782" max="7787" width="16.125" style="1187" hidden="1"/>
    <col min="7788" max="7788" width="6.125" style="1187" hidden="1"/>
    <col min="7789" max="7789" width="3" style="1187" hidden="1"/>
    <col min="7790" max="8029" width="8.625" style="1187" hidden="1"/>
    <col min="8030" max="8035" width="14.875" style="1187" hidden="1"/>
    <col min="8036" max="8037" width="15.875" style="1187" hidden="1"/>
    <col min="8038" max="8043" width="16.125" style="1187" hidden="1"/>
    <col min="8044" max="8044" width="6.125" style="1187" hidden="1"/>
    <col min="8045" max="8045" width="3" style="1187" hidden="1"/>
    <col min="8046" max="8285" width="8.625" style="1187" hidden="1"/>
    <col min="8286" max="8291" width="14.875" style="1187" hidden="1"/>
    <col min="8292" max="8293" width="15.875" style="1187" hidden="1"/>
    <col min="8294" max="8299" width="16.125" style="1187" hidden="1"/>
    <col min="8300" max="8300" width="6.125" style="1187" hidden="1"/>
    <col min="8301" max="8301" width="3" style="1187" hidden="1"/>
    <col min="8302" max="8541" width="8.625" style="1187" hidden="1"/>
    <col min="8542" max="8547" width="14.875" style="1187" hidden="1"/>
    <col min="8548" max="8549" width="15.875" style="1187" hidden="1"/>
    <col min="8550" max="8555" width="16.125" style="1187" hidden="1"/>
    <col min="8556" max="8556" width="6.125" style="1187" hidden="1"/>
    <col min="8557" max="8557" width="3" style="1187" hidden="1"/>
    <col min="8558" max="8797" width="8.625" style="1187" hidden="1"/>
    <col min="8798" max="8803" width="14.875" style="1187" hidden="1"/>
    <col min="8804" max="8805" width="15.875" style="1187" hidden="1"/>
    <col min="8806" max="8811" width="16.125" style="1187" hidden="1"/>
    <col min="8812" max="8812" width="6.125" style="1187" hidden="1"/>
    <col min="8813" max="8813" width="3" style="1187" hidden="1"/>
    <col min="8814" max="9053" width="8.625" style="1187" hidden="1"/>
    <col min="9054" max="9059" width="14.875" style="1187" hidden="1"/>
    <col min="9060" max="9061" width="15.875" style="1187" hidden="1"/>
    <col min="9062" max="9067" width="16.125" style="1187" hidden="1"/>
    <col min="9068" max="9068" width="6.125" style="1187" hidden="1"/>
    <col min="9069" max="9069" width="3" style="1187" hidden="1"/>
    <col min="9070" max="9309" width="8.625" style="1187" hidden="1"/>
    <col min="9310" max="9315" width="14.875" style="1187" hidden="1"/>
    <col min="9316" max="9317" width="15.875" style="1187" hidden="1"/>
    <col min="9318" max="9323" width="16.125" style="1187" hidden="1"/>
    <col min="9324" max="9324" width="6.125" style="1187" hidden="1"/>
    <col min="9325" max="9325" width="3" style="1187" hidden="1"/>
    <col min="9326" max="9565" width="8.625" style="1187" hidden="1"/>
    <col min="9566" max="9571" width="14.875" style="1187" hidden="1"/>
    <col min="9572" max="9573" width="15.875" style="1187" hidden="1"/>
    <col min="9574" max="9579" width="16.125" style="1187" hidden="1"/>
    <col min="9580" max="9580" width="6.125" style="1187" hidden="1"/>
    <col min="9581" max="9581" width="3" style="1187" hidden="1"/>
    <col min="9582" max="9821" width="8.625" style="1187" hidden="1"/>
    <col min="9822" max="9827" width="14.875" style="1187" hidden="1"/>
    <col min="9828" max="9829" width="15.875" style="1187" hidden="1"/>
    <col min="9830" max="9835" width="16.125" style="1187" hidden="1"/>
    <col min="9836" max="9836" width="6.125" style="1187" hidden="1"/>
    <col min="9837" max="9837" width="3" style="1187" hidden="1"/>
    <col min="9838" max="10077" width="8.625" style="1187" hidden="1"/>
    <col min="10078" max="10083" width="14.875" style="1187" hidden="1"/>
    <col min="10084" max="10085" width="15.875" style="1187" hidden="1"/>
    <col min="10086" max="10091" width="16.125" style="1187" hidden="1"/>
    <col min="10092" max="10092" width="6.125" style="1187" hidden="1"/>
    <col min="10093" max="10093" width="3" style="1187" hidden="1"/>
    <col min="10094" max="10333" width="8.625" style="1187" hidden="1"/>
    <col min="10334" max="10339" width="14.875" style="1187" hidden="1"/>
    <col min="10340" max="10341" width="15.875" style="1187" hidden="1"/>
    <col min="10342" max="10347" width="16.125" style="1187" hidden="1"/>
    <col min="10348" max="10348" width="6.125" style="1187" hidden="1"/>
    <col min="10349" max="10349" width="3" style="1187" hidden="1"/>
    <col min="10350" max="10589" width="8.625" style="1187" hidden="1"/>
    <col min="10590" max="10595" width="14.875" style="1187" hidden="1"/>
    <col min="10596" max="10597" width="15.875" style="1187" hidden="1"/>
    <col min="10598" max="10603" width="16.125" style="1187" hidden="1"/>
    <col min="10604" max="10604" width="6.125" style="1187" hidden="1"/>
    <col min="10605" max="10605" width="3" style="1187" hidden="1"/>
    <col min="10606" max="10845" width="8.625" style="1187" hidden="1"/>
    <col min="10846" max="10851" width="14.875" style="1187" hidden="1"/>
    <col min="10852" max="10853" width="15.875" style="1187" hidden="1"/>
    <col min="10854" max="10859" width="16.125" style="1187" hidden="1"/>
    <col min="10860" max="10860" width="6.125" style="1187" hidden="1"/>
    <col min="10861" max="10861" width="3" style="1187" hidden="1"/>
    <col min="10862" max="11101" width="8.625" style="1187" hidden="1"/>
    <col min="11102" max="11107" width="14.875" style="1187" hidden="1"/>
    <col min="11108" max="11109" width="15.875" style="1187" hidden="1"/>
    <col min="11110" max="11115" width="16.125" style="1187" hidden="1"/>
    <col min="11116" max="11116" width="6.125" style="1187" hidden="1"/>
    <col min="11117" max="11117" width="3" style="1187" hidden="1"/>
    <col min="11118" max="11357" width="8.625" style="1187" hidden="1"/>
    <col min="11358" max="11363" width="14.875" style="1187" hidden="1"/>
    <col min="11364" max="11365" width="15.875" style="1187" hidden="1"/>
    <col min="11366" max="11371" width="16.125" style="1187" hidden="1"/>
    <col min="11372" max="11372" width="6.125" style="1187" hidden="1"/>
    <col min="11373" max="11373" width="3" style="1187" hidden="1"/>
    <col min="11374" max="11613" width="8.625" style="1187" hidden="1"/>
    <col min="11614" max="11619" width="14.875" style="1187" hidden="1"/>
    <col min="11620" max="11621" width="15.875" style="1187" hidden="1"/>
    <col min="11622" max="11627" width="16.125" style="1187" hidden="1"/>
    <col min="11628" max="11628" width="6.125" style="1187" hidden="1"/>
    <col min="11629" max="11629" width="3" style="1187" hidden="1"/>
    <col min="11630" max="11869" width="8.625" style="1187" hidden="1"/>
    <col min="11870" max="11875" width="14.875" style="1187" hidden="1"/>
    <col min="11876" max="11877" width="15.875" style="1187" hidden="1"/>
    <col min="11878" max="11883" width="16.125" style="1187" hidden="1"/>
    <col min="11884" max="11884" width="6.125" style="1187" hidden="1"/>
    <col min="11885" max="11885" width="3" style="1187" hidden="1"/>
    <col min="11886" max="12125" width="8.625" style="1187" hidden="1"/>
    <col min="12126" max="12131" width="14.875" style="1187" hidden="1"/>
    <col min="12132" max="12133" width="15.875" style="1187" hidden="1"/>
    <col min="12134" max="12139" width="16.125" style="1187" hidden="1"/>
    <col min="12140" max="12140" width="6.125" style="1187" hidden="1"/>
    <col min="12141" max="12141" width="3" style="1187" hidden="1"/>
    <col min="12142" max="12381" width="8.625" style="1187" hidden="1"/>
    <col min="12382" max="12387" width="14.875" style="1187" hidden="1"/>
    <col min="12388" max="12389" width="15.875" style="1187" hidden="1"/>
    <col min="12390" max="12395" width="16.125" style="1187" hidden="1"/>
    <col min="12396" max="12396" width="6.125" style="1187" hidden="1"/>
    <col min="12397" max="12397" width="3" style="1187" hidden="1"/>
    <col min="12398" max="12637" width="8.625" style="1187" hidden="1"/>
    <col min="12638" max="12643" width="14.875" style="1187" hidden="1"/>
    <col min="12644" max="12645" width="15.875" style="1187" hidden="1"/>
    <col min="12646" max="12651" width="16.125" style="1187" hidden="1"/>
    <col min="12652" max="12652" width="6.125" style="1187" hidden="1"/>
    <col min="12653" max="12653" width="3" style="1187" hidden="1"/>
    <col min="12654" max="12893" width="8.625" style="1187" hidden="1"/>
    <col min="12894" max="12899" width="14.875" style="1187" hidden="1"/>
    <col min="12900" max="12901" width="15.875" style="1187" hidden="1"/>
    <col min="12902" max="12907" width="16.125" style="1187" hidden="1"/>
    <col min="12908" max="12908" width="6.125" style="1187" hidden="1"/>
    <col min="12909" max="12909" width="3" style="1187" hidden="1"/>
    <col min="12910" max="13149" width="8.625" style="1187" hidden="1"/>
    <col min="13150" max="13155" width="14.875" style="1187" hidden="1"/>
    <col min="13156" max="13157" width="15.875" style="1187" hidden="1"/>
    <col min="13158" max="13163" width="16.125" style="1187" hidden="1"/>
    <col min="13164" max="13164" width="6.125" style="1187" hidden="1"/>
    <col min="13165" max="13165" width="3" style="1187" hidden="1"/>
    <col min="13166" max="13405" width="8.625" style="1187" hidden="1"/>
    <col min="13406" max="13411" width="14.875" style="1187" hidden="1"/>
    <col min="13412" max="13413" width="15.875" style="1187" hidden="1"/>
    <col min="13414" max="13419" width="16.125" style="1187" hidden="1"/>
    <col min="13420" max="13420" width="6.125" style="1187" hidden="1"/>
    <col min="13421" max="13421" width="3" style="1187" hidden="1"/>
    <col min="13422" max="13661" width="8.625" style="1187" hidden="1"/>
    <col min="13662" max="13667" width="14.875" style="1187" hidden="1"/>
    <col min="13668" max="13669" width="15.875" style="1187" hidden="1"/>
    <col min="13670" max="13675" width="16.125" style="1187" hidden="1"/>
    <col min="13676" max="13676" width="6.125" style="1187" hidden="1"/>
    <col min="13677" max="13677" width="3" style="1187" hidden="1"/>
    <col min="13678" max="13917" width="8.625" style="1187" hidden="1"/>
    <col min="13918" max="13923" width="14.875" style="1187" hidden="1"/>
    <col min="13924" max="13925" width="15.875" style="1187" hidden="1"/>
    <col min="13926" max="13931" width="16.125" style="1187" hidden="1"/>
    <col min="13932" max="13932" width="6.125" style="1187" hidden="1"/>
    <col min="13933" max="13933" width="3" style="1187" hidden="1"/>
    <col min="13934" max="14173" width="8.625" style="1187" hidden="1"/>
    <col min="14174" max="14179" width="14.875" style="1187" hidden="1"/>
    <col min="14180" max="14181" width="15.875" style="1187" hidden="1"/>
    <col min="14182" max="14187" width="16.125" style="1187" hidden="1"/>
    <col min="14188" max="14188" width="6.125" style="1187" hidden="1"/>
    <col min="14189" max="14189" width="3" style="1187" hidden="1"/>
    <col min="14190" max="14429" width="8.625" style="1187" hidden="1"/>
    <col min="14430" max="14435" width="14.875" style="1187" hidden="1"/>
    <col min="14436" max="14437" width="15.875" style="1187" hidden="1"/>
    <col min="14438" max="14443" width="16.125" style="1187" hidden="1"/>
    <col min="14444" max="14444" width="6.125" style="1187" hidden="1"/>
    <col min="14445" max="14445" width="3" style="1187" hidden="1"/>
    <col min="14446" max="14685" width="8.625" style="1187" hidden="1"/>
    <col min="14686" max="14691" width="14.875" style="1187" hidden="1"/>
    <col min="14692" max="14693" width="15.875" style="1187" hidden="1"/>
    <col min="14694" max="14699" width="16.125" style="1187" hidden="1"/>
    <col min="14700" max="14700" width="6.125" style="1187" hidden="1"/>
    <col min="14701" max="14701" width="3" style="1187" hidden="1"/>
    <col min="14702" max="14941" width="8.625" style="1187" hidden="1"/>
    <col min="14942" max="14947" width="14.875" style="1187" hidden="1"/>
    <col min="14948" max="14949" width="15.875" style="1187" hidden="1"/>
    <col min="14950" max="14955" width="16.125" style="1187" hidden="1"/>
    <col min="14956" max="14956" width="6.125" style="1187" hidden="1"/>
    <col min="14957" max="14957" width="3" style="1187" hidden="1"/>
    <col min="14958" max="15197" width="8.625" style="1187" hidden="1"/>
    <col min="15198" max="15203" width="14.875" style="1187" hidden="1"/>
    <col min="15204" max="15205" width="15.875" style="1187" hidden="1"/>
    <col min="15206" max="15211" width="16.125" style="1187" hidden="1"/>
    <col min="15212" max="15212" width="6.125" style="1187" hidden="1"/>
    <col min="15213" max="15213" width="3" style="1187" hidden="1"/>
    <col min="15214" max="15453" width="8.625" style="1187" hidden="1"/>
    <col min="15454" max="15459" width="14.875" style="1187" hidden="1"/>
    <col min="15460" max="15461" width="15.875" style="1187" hidden="1"/>
    <col min="15462" max="15467" width="16.125" style="1187" hidden="1"/>
    <col min="15468" max="15468" width="6.125" style="1187" hidden="1"/>
    <col min="15469" max="15469" width="3" style="1187" hidden="1"/>
    <col min="15470" max="15709" width="8.625" style="1187" hidden="1"/>
    <col min="15710" max="15715" width="14.875" style="1187" hidden="1"/>
    <col min="15716" max="15717" width="15.875" style="1187" hidden="1"/>
    <col min="15718" max="15723" width="16.125" style="1187" hidden="1"/>
    <col min="15724" max="15724" width="6.125" style="1187" hidden="1"/>
    <col min="15725" max="15725" width="3" style="1187" hidden="1"/>
    <col min="15726" max="15965" width="8.625" style="1187" hidden="1"/>
    <col min="15966" max="15971" width="14.875" style="1187" hidden="1"/>
    <col min="15972" max="15973" width="15.875" style="1187" hidden="1"/>
    <col min="15974" max="15979" width="16.125" style="1187" hidden="1"/>
    <col min="15980" max="15980" width="6.125" style="1187" hidden="1"/>
    <col min="15981" max="15981" width="3" style="1187" hidden="1"/>
    <col min="15982" max="16221" width="8.625" style="1187" hidden="1"/>
    <col min="16222" max="16227" width="14.875" style="1187" hidden="1"/>
    <col min="16228" max="16229" width="15.875" style="1187" hidden="1"/>
    <col min="16230" max="16235" width="16.125" style="1187" hidden="1"/>
    <col min="16236" max="16236" width="6.125" style="1187" hidden="1"/>
    <col min="16237" max="16237" width="3" style="1187" hidden="1"/>
    <col min="16238" max="16384" width="8.625" style="1187" hidden="1"/>
  </cols>
  <sheetData>
    <row r="1" spans="1:143" ht="42.75" customHeight="1" x14ac:dyDescent="0.15">
      <c r="A1" s="1185"/>
      <c r="B1" s="1186"/>
      <c r="DD1" s="1187"/>
      <c r="DE1" s="1187"/>
    </row>
    <row r="2" spans="1:143" ht="25.5" customHeight="1" x14ac:dyDescent="0.15">
      <c r="A2" s="1188"/>
      <c r="C2" s="1188"/>
      <c r="O2" s="1188"/>
      <c r="P2" s="1188"/>
      <c r="Q2" s="1188"/>
      <c r="R2" s="1188"/>
      <c r="S2" s="1188"/>
      <c r="T2" s="1188"/>
      <c r="U2" s="1188"/>
      <c r="V2" s="1188"/>
      <c r="W2" s="1188"/>
      <c r="X2" s="1188"/>
      <c r="Y2" s="1188"/>
      <c r="Z2" s="1188"/>
      <c r="AA2" s="1188"/>
      <c r="AB2" s="1188"/>
      <c r="AC2" s="1188"/>
      <c r="AD2" s="1188"/>
      <c r="AE2" s="1188"/>
      <c r="AF2" s="1188"/>
      <c r="AG2" s="1188"/>
      <c r="AH2" s="1188"/>
      <c r="AI2" s="1188"/>
      <c r="AU2" s="1188"/>
      <c r="BG2" s="1188"/>
      <c r="BS2" s="1188"/>
      <c r="CE2" s="1188"/>
      <c r="CQ2" s="1188"/>
      <c r="DD2" s="1187"/>
      <c r="DE2" s="1187"/>
    </row>
    <row r="3" spans="1:143" ht="25.5" customHeight="1" x14ac:dyDescent="0.15">
      <c r="A3" s="1188"/>
      <c r="C3" s="1188"/>
      <c r="O3" s="1188"/>
      <c r="P3" s="1188"/>
      <c r="Q3" s="1188"/>
      <c r="R3" s="1188"/>
      <c r="S3" s="1188"/>
      <c r="T3" s="1188"/>
      <c r="U3" s="1188"/>
      <c r="V3" s="1188"/>
      <c r="W3" s="1188"/>
      <c r="X3" s="1188"/>
      <c r="Y3" s="1188"/>
      <c r="Z3" s="1188"/>
      <c r="AA3" s="1188"/>
      <c r="AB3" s="1188"/>
      <c r="AC3" s="1188"/>
      <c r="AD3" s="1188"/>
      <c r="AE3" s="1188"/>
      <c r="AF3" s="1188"/>
      <c r="AG3" s="1188"/>
      <c r="AH3" s="1188"/>
      <c r="AI3" s="1188"/>
      <c r="AU3" s="1188"/>
      <c r="BG3" s="1188"/>
      <c r="BS3" s="1188"/>
      <c r="CE3" s="1188"/>
      <c r="CQ3" s="1188"/>
      <c r="DD3" s="1187"/>
      <c r="DE3" s="1187"/>
    </row>
    <row r="4" spans="1:143" s="261" customFormat="1" x14ac:dyDescent="0.15">
      <c r="A4" s="1188"/>
      <c r="B4" s="1188"/>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88"/>
      <c r="BB4" s="1188"/>
      <c r="BC4" s="1188"/>
      <c r="BD4" s="1188"/>
      <c r="BE4" s="1188"/>
      <c r="BF4" s="1188"/>
      <c r="BG4" s="1188"/>
      <c r="BH4" s="1188"/>
      <c r="BI4" s="1188"/>
      <c r="BJ4" s="1188"/>
      <c r="BK4" s="1188"/>
      <c r="BL4" s="1188"/>
      <c r="BM4" s="1188"/>
      <c r="BN4" s="1188"/>
      <c r="BO4" s="1188"/>
      <c r="BP4" s="1188"/>
      <c r="BQ4" s="1188"/>
      <c r="BR4" s="1188"/>
      <c r="BS4" s="1188"/>
      <c r="BT4" s="1188"/>
      <c r="BU4" s="1188"/>
      <c r="BV4" s="1188"/>
      <c r="BW4" s="1188"/>
      <c r="BX4" s="1188"/>
      <c r="BY4" s="1188"/>
      <c r="BZ4" s="1188"/>
      <c r="CA4" s="1188"/>
      <c r="CB4" s="1188"/>
      <c r="CC4" s="1188"/>
      <c r="CD4" s="1188"/>
      <c r="CE4" s="1188"/>
      <c r="CF4" s="1188"/>
      <c r="CG4" s="1188"/>
      <c r="CH4" s="1188"/>
      <c r="CI4" s="1188"/>
      <c r="CJ4" s="1188"/>
      <c r="CK4" s="1188"/>
      <c r="CL4" s="1188"/>
      <c r="CM4" s="1188"/>
      <c r="CN4" s="1188"/>
      <c r="CO4" s="1188"/>
      <c r="CP4" s="1188"/>
      <c r="CQ4" s="1188"/>
      <c r="CR4" s="1188"/>
      <c r="CS4" s="1188"/>
      <c r="CT4" s="1188"/>
      <c r="CU4" s="1188"/>
      <c r="CV4" s="1188"/>
      <c r="CW4" s="1188"/>
      <c r="CX4" s="1188"/>
      <c r="CY4" s="1188"/>
      <c r="CZ4" s="1188"/>
      <c r="DA4" s="1188"/>
      <c r="DB4" s="1188"/>
      <c r="DC4" s="1188"/>
      <c r="DD4" s="1188"/>
      <c r="DE4" s="1188"/>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1188"/>
      <c r="B5" s="1188"/>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1188"/>
      <c r="AM5" s="1188"/>
      <c r="AN5" s="1188"/>
      <c r="AO5" s="1188"/>
      <c r="AP5" s="1188"/>
      <c r="AQ5" s="1188"/>
      <c r="AR5" s="1188"/>
      <c r="AS5" s="1188"/>
      <c r="AT5" s="1188"/>
      <c r="AU5" s="1188"/>
      <c r="AV5" s="1188"/>
      <c r="AW5" s="1188"/>
      <c r="AX5" s="1188"/>
      <c r="AY5" s="1188"/>
      <c r="AZ5" s="1188"/>
      <c r="BA5" s="1188"/>
      <c r="BB5" s="1188"/>
      <c r="BC5" s="1188"/>
      <c r="BD5" s="1188"/>
      <c r="BE5" s="1188"/>
      <c r="BF5" s="1188"/>
      <c r="BG5" s="1188"/>
      <c r="BH5" s="1188"/>
      <c r="BI5" s="1188"/>
      <c r="BJ5" s="1188"/>
      <c r="BK5" s="1188"/>
      <c r="BL5" s="1188"/>
      <c r="BM5" s="1188"/>
      <c r="BN5" s="1188"/>
      <c r="BO5" s="1188"/>
      <c r="BP5" s="1188"/>
      <c r="BQ5" s="1188"/>
      <c r="BR5" s="1188"/>
      <c r="BS5" s="1188"/>
      <c r="BT5" s="1188"/>
      <c r="BU5" s="1188"/>
      <c r="BV5" s="1188"/>
      <c r="BW5" s="1188"/>
      <c r="BX5" s="1188"/>
      <c r="BY5" s="1188"/>
      <c r="BZ5" s="1188"/>
      <c r="CA5" s="1188"/>
      <c r="CB5" s="1188"/>
      <c r="CC5" s="1188"/>
      <c r="CD5" s="1188"/>
      <c r="CE5" s="1188"/>
      <c r="CF5" s="1188"/>
      <c r="CG5" s="1188"/>
      <c r="CH5" s="1188"/>
      <c r="CI5" s="1188"/>
      <c r="CJ5" s="1188"/>
      <c r="CK5" s="1188"/>
      <c r="CL5" s="1188"/>
      <c r="CM5" s="1188"/>
      <c r="CN5" s="1188"/>
      <c r="CO5" s="1188"/>
      <c r="CP5" s="1188"/>
      <c r="CQ5" s="1188"/>
      <c r="CR5" s="1188"/>
      <c r="CS5" s="1188"/>
      <c r="CT5" s="1188"/>
      <c r="CU5" s="1188"/>
      <c r="CV5" s="1188"/>
      <c r="CW5" s="1188"/>
      <c r="CX5" s="1188"/>
      <c r="CY5" s="1188"/>
      <c r="CZ5" s="1188"/>
      <c r="DA5" s="1188"/>
      <c r="DB5" s="1188"/>
      <c r="DC5" s="1188"/>
      <c r="DD5" s="1188"/>
      <c r="DE5" s="1188"/>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1188"/>
      <c r="B6" s="1188"/>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1188"/>
      <c r="AF6" s="1188"/>
      <c r="AG6" s="1188"/>
      <c r="AH6" s="1188"/>
      <c r="AI6" s="1188"/>
      <c r="AJ6" s="1188"/>
      <c r="AK6" s="1188"/>
      <c r="AL6" s="1188"/>
      <c r="AM6" s="1188"/>
      <c r="AN6" s="1188"/>
      <c r="AO6" s="1188"/>
      <c r="AP6" s="1188"/>
      <c r="AQ6" s="1188"/>
      <c r="AR6" s="1188"/>
      <c r="AS6" s="1188"/>
      <c r="AT6" s="1188"/>
      <c r="AU6" s="1188"/>
      <c r="AV6" s="1188"/>
      <c r="AW6" s="1188"/>
      <c r="AX6" s="1188"/>
      <c r="AY6" s="1188"/>
      <c r="AZ6" s="1188"/>
      <c r="BA6" s="1188"/>
      <c r="BB6" s="1188"/>
      <c r="BC6" s="1188"/>
      <c r="BD6" s="1188"/>
      <c r="BE6" s="1188"/>
      <c r="BF6" s="1188"/>
      <c r="BG6" s="1188"/>
      <c r="BH6" s="1188"/>
      <c r="BI6" s="1188"/>
      <c r="BJ6" s="1188"/>
      <c r="BK6" s="1188"/>
      <c r="BL6" s="1188"/>
      <c r="BM6" s="1188"/>
      <c r="BN6" s="1188"/>
      <c r="BO6" s="1188"/>
      <c r="BP6" s="1188"/>
      <c r="BQ6" s="1188"/>
      <c r="BR6" s="1188"/>
      <c r="BS6" s="1188"/>
      <c r="BT6" s="1188"/>
      <c r="BU6" s="1188"/>
      <c r="BV6" s="1188"/>
      <c r="BW6" s="1188"/>
      <c r="BX6" s="1188"/>
      <c r="BY6" s="1188"/>
      <c r="BZ6" s="1188"/>
      <c r="CA6" s="1188"/>
      <c r="CB6" s="1188"/>
      <c r="CC6" s="1188"/>
      <c r="CD6" s="1188"/>
      <c r="CE6" s="1188"/>
      <c r="CF6" s="1188"/>
      <c r="CG6" s="1188"/>
      <c r="CH6" s="1188"/>
      <c r="CI6" s="1188"/>
      <c r="CJ6" s="1188"/>
      <c r="CK6" s="1188"/>
      <c r="CL6" s="1188"/>
      <c r="CM6" s="1188"/>
      <c r="CN6" s="1188"/>
      <c r="CO6" s="1188"/>
      <c r="CP6" s="1188"/>
      <c r="CQ6" s="1188"/>
      <c r="CR6" s="1188"/>
      <c r="CS6" s="1188"/>
      <c r="CT6" s="1188"/>
      <c r="CU6" s="1188"/>
      <c r="CV6" s="1188"/>
      <c r="CW6" s="1188"/>
      <c r="CX6" s="1188"/>
      <c r="CY6" s="1188"/>
      <c r="CZ6" s="1188"/>
      <c r="DA6" s="1188"/>
      <c r="DB6" s="1188"/>
      <c r="DC6" s="1188"/>
      <c r="DD6" s="1188"/>
      <c r="DE6" s="1188"/>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1188"/>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c r="AG7" s="1188"/>
      <c r="AH7" s="1188"/>
      <c r="AI7" s="1188"/>
      <c r="AJ7" s="1188"/>
      <c r="AK7" s="1188"/>
      <c r="AL7" s="1188"/>
      <c r="AM7" s="1188"/>
      <c r="AN7" s="1188"/>
      <c r="AO7" s="1188"/>
      <c r="AP7" s="1188"/>
      <c r="AQ7" s="1188"/>
      <c r="AR7" s="1188"/>
      <c r="AS7" s="1188"/>
      <c r="AT7" s="1188"/>
      <c r="AU7" s="1188"/>
      <c r="AV7" s="1188"/>
      <c r="AW7" s="1188"/>
      <c r="AX7" s="1188"/>
      <c r="AY7" s="1188"/>
      <c r="AZ7" s="1188"/>
      <c r="BA7" s="1188"/>
      <c r="BB7" s="1188"/>
      <c r="BC7" s="1188"/>
      <c r="BD7" s="1188"/>
      <c r="BE7" s="1188"/>
      <c r="BF7" s="1188"/>
      <c r="BG7" s="1188"/>
      <c r="BH7" s="1188"/>
      <c r="BI7" s="1188"/>
      <c r="BJ7" s="1188"/>
      <c r="BK7" s="1188"/>
      <c r="BL7" s="1188"/>
      <c r="BM7" s="1188"/>
      <c r="BN7" s="1188"/>
      <c r="BO7" s="1188"/>
      <c r="BP7" s="1188"/>
      <c r="BQ7" s="1188"/>
      <c r="BR7" s="1188"/>
      <c r="BS7" s="1188"/>
      <c r="BT7" s="1188"/>
      <c r="BU7" s="1188"/>
      <c r="BV7" s="1188"/>
      <c r="BW7" s="1188"/>
      <c r="BX7" s="1188"/>
      <c r="BY7" s="1188"/>
      <c r="BZ7" s="1188"/>
      <c r="CA7" s="1188"/>
      <c r="CB7" s="1188"/>
      <c r="CC7" s="1188"/>
      <c r="CD7" s="1188"/>
      <c r="CE7" s="1188"/>
      <c r="CF7" s="1188"/>
      <c r="CG7" s="1188"/>
      <c r="CH7" s="1188"/>
      <c r="CI7" s="1188"/>
      <c r="CJ7" s="1188"/>
      <c r="CK7" s="1188"/>
      <c r="CL7" s="1188"/>
      <c r="CM7" s="1188"/>
      <c r="CN7" s="1188"/>
      <c r="CO7" s="1188"/>
      <c r="CP7" s="1188"/>
      <c r="CQ7" s="1188"/>
      <c r="CR7" s="1188"/>
      <c r="CS7" s="1188"/>
      <c r="CT7" s="1188"/>
      <c r="CU7" s="1188"/>
      <c r="CV7" s="1188"/>
      <c r="CW7" s="1188"/>
      <c r="CX7" s="1188"/>
      <c r="CY7" s="1188"/>
      <c r="CZ7" s="1188"/>
      <c r="DA7" s="1188"/>
      <c r="DB7" s="1188"/>
      <c r="DC7" s="1188"/>
      <c r="DD7" s="1188"/>
      <c r="DE7" s="1188"/>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1188"/>
      <c r="B8" s="1188"/>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c r="AB8" s="1188"/>
      <c r="AC8" s="1188"/>
      <c r="AD8" s="1188"/>
      <c r="AE8" s="1188"/>
      <c r="AF8" s="1188"/>
      <c r="AG8" s="1188"/>
      <c r="AH8" s="1188"/>
      <c r="AI8" s="1188"/>
      <c r="AJ8" s="1188"/>
      <c r="AK8" s="1188"/>
      <c r="AL8" s="1188"/>
      <c r="AM8" s="1188"/>
      <c r="AN8" s="1188"/>
      <c r="AO8" s="1188"/>
      <c r="AP8" s="1188"/>
      <c r="AQ8" s="1188"/>
      <c r="AR8" s="1188"/>
      <c r="AS8" s="1188"/>
      <c r="AT8" s="1188"/>
      <c r="AU8" s="1188"/>
      <c r="AV8" s="1188"/>
      <c r="AW8" s="1188"/>
      <c r="AX8" s="1188"/>
      <c r="AY8" s="1188"/>
      <c r="AZ8" s="1188"/>
      <c r="BA8" s="1188"/>
      <c r="BB8" s="1188"/>
      <c r="BC8" s="1188"/>
      <c r="BD8" s="1188"/>
      <c r="BE8" s="1188"/>
      <c r="BF8" s="1188"/>
      <c r="BG8" s="1188"/>
      <c r="BH8" s="1188"/>
      <c r="BI8" s="1188"/>
      <c r="BJ8" s="1188"/>
      <c r="BK8" s="1188"/>
      <c r="BL8" s="1188"/>
      <c r="BM8" s="1188"/>
      <c r="BN8" s="1188"/>
      <c r="BO8" s="1188"/>
      <c r="BP8" s="1188"/>
      <c r="BQ8" s="1188"/>
      <c r="BR8" s="1188"/>
      <c r="BS8" s="1188"/>
      <c r="BT8" s="1188"/>
      <c r="BU8" s="1188"/>
      <c r="BV8" s="1188"/>
      <c r="BW8" s="1188"/>
      <c r="BX8" s="1188"/>
      <c r="BY8" s="1188"/>
      <c r="BZ8" s="1188"/>
      <c r="CA8" s="1188"/>
      <c r="CB8" s="1188"/>
      <c r="CC8" s="1188"/>
      <c r="CD8" s="1188"/>
      <c r="CE8" s="1188"/>
      <c r="CF8" s="1188"/>
      <c r="CG8" s="1188"/>
      <c r="CH8" s="1188"/>
      <c r="CI8" s="1188"/>
      <c r="CJ8" s="1188"/>
      <c r="CK8" s="1188"/>
      <c r="CL8" s="1188"/>
      <c r="CM8" s="1188"/>
      <c r="CN8" s="1188"/>
      <c r="CO8" s="1188"/>
      <c r="CP8" s="1188"/>
      <c r="CQ8" s="1188"/>
      <c r="CR8" s="1188"/>
      <c r="CS8" s="1188"/>
      <c r="CT8" s="1188"/>
      <c r="CU8" s="1188"/>
      <c r="CV8" s="1188"/>
      <c r="CW8" s="1188"/>
      <c r="CX8" s="1188"/>
      <c r="CY8" s="1188"/>
      <c r="CZ8" s="1188"/>
      <c r="DA8" s="1188"/>
      <c r="DB8" s="1188"/>
      <c r="DC8" s="1188"/>
      <c r="DD8" s="1188"/>
      <c r="DE8" s="1188"/>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1188"/>
      <c r="B9" s="1188"/>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c r="AJ9" s="1188"/>
      <c r="AK9" s="1188"/>
      <c r="AL9" s="1188"/>
      <c r="AM9" s="1188"/>
      <c r="AN9" s="1188"/>
      <c r="AO9" s="1188"/>
      <c r="AP9" s="1188"/>
      <c r="AQ9" s="1188"/>
      <c r="AR9" s="1188"/>
      <c r="AS9" s="1188"/>
      <c r="AT9" s="1188"/>
      <c r="AU9" s="1188"/>
      <c r="AV9" s="1188"/>
      <c r="AW9" s="1188"/>
      <c r="AX9" s="1188"/>
      <c r="AY9" s="1188"/>
      <c r="AZ9" s="1188"/>
      <c r="BA9" s="1188"/>
      <c r="BB9" s="1188"/>
      <c r="BC9" s="1188"/>
      <c r="BD9" s="1188"/>
      <c r="BE9" s="1188"/>
      <c r="BF9" s="1188"/>
      <c r="BG9" s="1188"/>
      <c r="BH9" s="1188"/>
      <c r="BI9" s="1188"/>
      <c r="BJ9" s="1188"/>
      <c r="BK9" s="1188"/>
      <c r="BL9" s="1188"/>
      <c r="BM9" s="1188"/>
      <c r="BN9" s="1188"/>
      <c r="BO9" s="1188"/>
      <c r="BP9" s="1188"/>
      <c r="BQ9" s="1188"/>
      <c r="BR9" s="1188"/>
      <c r="BS9" s="1188"/>
      <c r="BT9" s="1188"/>
      <c r="BU9" s="1188"/>
      <c r="BV9" s="1188"/>
      <c r="BW9" s="1188"/>
      <c r="BX9" s="1188"/>
      <c r="BY9" s="1188"/>
      <c r="BZ9" s="1188"/>
      <c r="CA9" s="1188"/>
      <c r="CB9" s="1188"/>
      <c r="CC9" s="1188"/>
      <c r="CD9" s="1188"/>
      <c r="CE9" s="1188"/>
      <c r="CF9" s="1188"/>
      <c r="CG9" s="1188"/>
      <c r="CH9" s="1188"/>
      <c r="CI9" s="1188"/>
      <c r="CJ9" s="1188"/>
      <c r="CK9" s="1188"/>
      <c r="CL9" s="1188"/>
      <c r="CM9" s="1188"/>
      <c r="CN9" s="1188"/>
      <c r="CO9" s="1188"/>
      <c r="CP9" s="1188"/>
      <c r="CQ9" s="1188"/>
      <c r="CR9" s="1188"/>
      <c r="CS9" s="1188"/>
      <c r="CT9" s="1188"/>
      <c r="CU9" s="1188"/>
      <c r="CV9" s="1188"/>
      <c r="CW9" s="1188"/>
      <c r="CX9" s="1188"/>
      <c r="CY9" s="1188"/>
      <c r="CZ9" s="1188"/>
      <c r="DA9" s="1188"/>
      <c r="DB9" s="1188"/>
      <c r="DC9" s="1188"/>
      <c r="DD9" s="1188"/>
      <c r="DE9" s="1188"/>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1188"/>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8"/>
      <c r="AJ10" s="1188"/>
      <c r="AK10" s="1188"/>
      <c r="AL10" s="1188"/>
      <c r="AM10" s="1188"/>
      <c r="AN10" s="1188"/>
      <c r="AO10" s="1188"/>
      <c r="AP10" s="1188"/>
      <c r="AQ10" s="1188"/>
      <c r="AR10" s="1188"/>
      <c r="AS10" s="1188"/>
      <c r="AT10" s="1188"/>
      <c r="AU10" s="1188"/>
      <c r="AV10" s="1188"/>
      <c r="AW10" s="1188"/>
      <c r="AX10" s="1188"/>
      <c r="AY10" s="1188"/>
      <c r="AZ10" s="1188"/>
      <c r="BA10" s="1188"/>
      <c r="BB10" s="1188"/>
      <c r="BC10" s="1188"/>
      <c r="BD10" s="1188"/>
      <c r="BE10" s="1188"/>
      <c r="BF10" s="1188"/>
      <c r="BG10" s="1188"/>
      <c r="BH10" s="1188"/>
      <c r="BI10" s="1188"/>
      <c r="BJ10" s="1188"/>
      <c r="BK10" s="1188"/>
      <c r="BL10" s="1188"/>
      <c r="BM10" s="1188"/>
      <c r="BN10" s="1188"/>
      <c r="BO10" s="1188"/>
      <c r="BP10" s="1188"/>
      <c r="BQ10" s="1188"/>
      <c r="BR10" s="1188"/>
      <c r="BS10" s="1188"/>
      <c r="BT10" s="1188"/>
      <c r="BU10" s="1188"/>
      <c r="BV10" s="1188"/>
      <c r="BW10" s="1188"/>
      <c r="BX10" s="1188"/>
      <c r="BY10" s="1188"/>
      <c r="BZ10" s="1188"/>
      <c r="CA10" s="1188"/>
      <c r="CB10" s="1188"/>
      <c r="CC10" s="1188"/>
      <c r="CD10" s="1188"/>
      <c r="CE10" s="1188"/>
      <c r="CF10" s="1188"/>
      <c r="CG10" s="1188"/>
      <c r="CH10" s="1188"/>
      <c r="CI10" s="1188"/>
      <c r="CJ10" s="1188"/>
      <c r="CK10" s="1188"/>
      <c r="CL10" s="1188"/>
      <c r="CM10" s="1188"/>
      <c r="CN10" s="1188"/>
      <c r="CO10" s="1188"/>
      <c r="CP10" s="1188"/>
      <c r="CQ10" s="1188"/>
      <c r="CR10" s="1188"/>
      <c r="CS10" s="1188"/>
      <c r="CT10" s="1188"/>
      <c r="CU10" s="1188"/>
      <c r="CV10" s="1188"/>
      <c r="CW10" s="1188"/>
      <c r="CX10" s="1188"/>
      <c r="CY10" s="1188"/>
      <c r="CZ10" s="1188"/>
      <c r="DA10" s="1188"/>
      <c r="DB10" s="1188"/>
      <c r="DC10" s="1188"/>
      <c r="DD10" s="1188"/>
      <c r="DE10" s="1188"/>
      <c r="DF10" s="262"/>
      <c r="DG10" s="262"/>
      <c r="DH10" s="262"/>
      <c r="DI10" s="262"/>
      <c r="DJ10" s="262"/>
      <c r="DK10" s="262"/>
      <c r="DL10" s="262"/>
      <c r="DM10" s="262"/>
      <c r="DN10" s="262"/>
      <c r="DO10" s="262"/>
      <c r="DP10" s="262"/>
      <c r="DQ10" s="262"/>
      <c r="DR10" s="262"/>
      <c r="DS10" s="262"/>
      <c r="DT10" s="262"/>
      <c r="DU10" s="262"/>
      <c r="DV10" s="262"/>
      <c r="DW10" s="262"/>
      <c r="EM10" s="261" t="s">
        <v>590</v>
      </c>
    </row>
    <row r="11" spans="1:143" s="261" customFormat="1" x14ac:dyDescent="0.15">
      <c r="A11" s="1188"/>
      <c r="B11" s="1188"/>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c r="AB11" s="1188"/>
      <c r="AC11" s="1188"/>
      <c r="AD11" s="1188"/>
      <c r="AE11" s="1188"/>
      <c r="AF11" s="1188"/>
      <c r="AG11" s="1188"/>
      <c r="AH11" s="1188"/>
      <c r="AI11" s="1188"/>
      <c r="AJ11" s="1188"/>
      <c r="AK11" s="1188"/>
      <c r="AL11" s="1188"/>
      <c r="AM11" s="1188"/>
      <c r="AN11" s="1188"/>
      <c r="AO11" s="1188"/>
      <c r="AP11" s="1188"/>
      <c r="AQ11" s="1188"/>
      <c r="AR11" s="1188"/>
      <c r="AS11" s="1188"/>
      <c r="AT11" s="1188"/>
      <c r="AU11" s="1188"/>
      <c r="AV11" s="1188"/>
      <c r="AW11" s="1188"/>
      <c r="AX11" s="1188"/>
      <c r="AY11" s="1188"/>
      <c r="AZ11" s="1188"/>
      <c r="BA11" s="1188"/>
      <c r="BB11" s="1188"/>
      <c r="BC11" s="1188"/>
      <c r="BD11" s="1188"/>
      <c r="BE11" s="1188"/>
      <c r="BF11" s="1188"/>
      <c r="BG11" s="1188"/>
      <c r="BH11" s="1188"/>
      <c r="BI11" s="1188"/>
      <c r="BJ11" s="1188"/>
      <c r="BK11" s="1188"/>
      <c r="BL11" s="1188"/>
      <c r="BM11" s="1188"/>
      <c r="BN11" s="1188"/>
      <c r="BO11" s="1188"/>
      <c r="BP11" s="1188"/>
      <c r="BQ11" s="1188"/>
      <c r="BR11" s="1188"/>
      <c r="BS11" s="1188"/>
      <c r="BT11" s="1188"/>
      <c r="BU11" s="1188"/>
      <c r="BV11" s="1188"/>
      <c r="BW11" s="1188"/>
      <c r="BX11" s="1188"/>
      <c r="BY11" s="1188"/>
      <c r="BZ11" s="1188"/>
      <c r="CA11" s="1188"/>
      <c r="CB11" s="1188"/>
      <c r="CC11" s="1188"/>
      <c r="CD11" s="1188"/>
      <c r="CE11" s="1188"/>
      <c r="CF11" s="1188"/>
      <c r="CG11" s="1188"/>
      <c r="CH11" s="1188"/>
      <c r="CI11" s="1188"/>
      <c r="CJ11" s="1188"/>
      <c r="CK11" s="1188"/>
      <c r="CL11" s="1188"/>
      <c r="CM11" s="1188"/>
      <c r="CN11" s="1188"/>
      <c r="CO11" s="1188"/>
      <c r="CP11" s="1188"/>
      <c r="CQ11" s="1188"/>
      <c r="CR11" s="1188"/>
      <c r="CS11" s="1188"/>
      <c r="CT11" s="1188"/>
      <c r="CU11" s="1188"/>
      <c r="CV11" s="1188"/>
      <c r="CW11" s="1188"/>
      <c r="CX11" s="1188"/>
      <c r="CY11" s="1188"/>
      <c r="CZ11" s="1188"/>
      <c r="DA11" s="1188"/>
      <c r="DB11" s="1188"/>
      <c r="DC11" s="1188"/>
      <c r="DD11" s="1188"/>
      <c r="DE11" s="1188"/>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1188"/>
      <c r="B12" s="1188"/>
      <c r="C12" s="1188"/>
      <c r="D12" s="1188"/>
      <c r="E12" s="1188"/>
      <c r="F12" s="1188"/>
      <c r="G12" s="1188"/>
      <c r="H12" s="1188"/>
      <c r="I12" s="1188"/>
      <c r="J12" s="1188"/>
      <c r="K12" s="1188"/>
      <c r="L12" s="1188"/>
      <c r="M12" s="1188"/>
      <c r="N12" s="1188"/>
      <c r="O12" s="1188"/>
      <c r="P12" s="1188"/>
      <c r="Q12" s="1188"/>
      <c r="R12" s="1188"/>
      <c r="S12" s="1188"/>
      <c r="T12" s="1188"/>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V12" s="1188"/>
      <c r="AW12" s="1188"/>
      <c r="AX12" s="1188"/>
      <c r="AY12" s="1188"/>
      <c r="AZ12" s="1188"/>
      <c r="BA12" s="1188"/>
      <c r="BB12" s="1188"/>
      <c r="BC12" s="1188"/>
      <c r="BD12" s="1188"/>
      <c r="BE12" s="1188"/>
      <c r="BF12" s="1188"/>
      <c r="BG12" s="1188"/>
      <c r="BH12" s="1188"/>
      <c r="BI12" s="1188"/>
      <c r="BJ12" s="1188"/>
      <c r="BK12" s="1188"/>
      <c r="BL12" s="1188"/>
      <c r="BM12" s="1188"/>
      <c r="BN12" s="1188"/>
      <c r="BO12" s="1188"/>
      <c r="BP12" s="1188"/>
      <c r="BQ12" s="1188"/>
      <c r="BR12" s="1188"/>
      <c r="BS12" s="1188"/>
      <c r="BT12" s="1188"/>
      <c r="BU12" s="1188"/>
      <c r="BV12" s="1188"/>
      <c r="BW12" s="1188"/>
      <c r="BX12" s="1188"/>
      <c r="BY12" s="1188"/>
      <c r="BZ12" s="1188"/>
      <c r="CA12" s="1188"/>
      <c r="CB12" s="1188"/>
      <c r="CC12" s="1188"/>
      <c r="CD12" s="1188"/>
      <c r="CE12" s="1188"/>
      <c r="CF12" s="1188"/>
      <c r="CG12" s="1188"/>
      <c r="CH12" s="1188"/>
      <c r="CI12" s="1188"/>
      <c r="CJ12" s="1188"/>
      <c r="CK12" s="1188"/>
      <c r="CL12" s="1188"/>
      <c r="CM12" s="1188"/>
      <c r="CN12" s="1188"/>
      <c r="CO12" s="1188"/>
      <c r="CP12" s="1188"/>
      <c r="CQ12" s="1188"/>
      <c r="CR12" s="1188"/>
      <c r="CS12" s="1188"/>
      <c r="CT12" s="1188"/>
      <c r="CU12" s="1188"/>
      <c r="CV12" s="1188"/>
      <c r="CW12" s="1188"/>
      <c r="CX12" s="1188"/>
      <c r="CY12" s="1188"/>
      <c r="CZ12" s="1188"/>
      <c r="DA12" s="1188"/>
      <c r="DB12" s="1188"/>
      <c r="DC12" s="1188"/>
      <c r="DD12" s="1188"/>
      <c r="DE12" s="1188"/>
      <c r="DF12" s="262"/>
      <c r="DG12" s="262"/>
      <c r="DH12" s="262"/>
      <c r="DI12" s="262"/>
      <c r="DJ12" s="262"/>
      <c r="DK12" s="262"/>
      <c r="DL12" s="262"/>
      <c r="DM12" s="262"/>
      <c r="DN12" s="262"/>
      <c r="DO12" s="262"/>
      <c r="DP12" s="262"/>
      <c r="DQ12" s="262"/>
      <c r="DR12" s="262"/>
      <c r="DS12" s="262"/>
      <c r="DT12" s="262"/>
      <c r="DU12" s="262"/>
      <c r="DV12" s="262"/>
      <c r="DW12" s="262"/>
      <c r="EM12" s="261" t="s">
        <v>590</v>
      </c>
    </row>
    <row r="13" spans="1:143" s="261" customFormat="1" x14ac:dyDescent="0.15">
      <c r="A13" s="1188"/>
      <c r="B13" s="1188"/>
      <c r="C13" s="1188"/>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V13" s="1188"/>
      <c r="AW13" s="1188"/>
      <c r="AX13" s="1188"/>
      <c r="AY13" s="1188"/>
      <c r="AZ13" s="1188"/>
      <c r="BA13" s="1188"/>
      <c r="BB13" s="1188"/>
      <c r="BC13" s="1188"/>
      <c r="BD13" s="1188"/>
      <c r="BE13" s="1188"/>
      <c r="BF13" s="1188"/>
      <c r="BG13" s="1188"/>
      <c r="BH13" s="1188"/>
      <c r="BI13" s="1188"/>
      <c r="BJ13" s="1188"/>
      <c r="BK13" s="1188"/>
      <c r="BL13" s="1188"/>
      <c r="BM13" s="1188"/>
      <c r="BN13" s="1188"/>
      <c r="BO13" s="1188"/>
      <c r="BP13" s="1188"/>
      <c r="BQ13" s="1188"/>
      <c r="BR13" s="1188"/>
      <c r="BS13" s="1188"/>
      <c r="BT13" s="1188"/>
      <c r="BU13" s="1188"/>
      <c r="BV13" s="1188"/>
      <c r="BW13" s="1188"/>
      <c r="BX13" s="1188"/>
      <c r="BY13" s="1188"/>
      <c r="BZ13" s="1188"/>
      <c r="CA13" s="1188"/>
      <c r="CB13" s="1188"/>
      <c r="CC13" s="1188"/>
      <c r="CD13" s="1188"/>
      <c r="CE13" s="1188"/>
      <c r="CF13" s="1188"/>
      <c r="CG13" s="1188"/>
      <c r="CH13" s="1188"/>
      <c r="CI13" s="1188"/>
      <c r="CJ13" s="1188"/>
      <c r="CK13" s="1188"/>
      <c r="CL13" s="1188"/>
      <c r="CM13" s="1188"/>
      <c r="CN13" s="1188"/>
      <c r="CO13" s="1188"/>
      <c r="CP13" s="1188"/>
      <c r="CQ13" s="1188"/>
      <c r="CR13" s="1188"/>
      <c r="CS13" s="1188"/>
      <c r="CT13" s="1188"/>
      <c r="CU13" s="1188"/>
      <c r="CV13" s="1188"/>
      <c r="CW13" s="1188"/>
      <c r="CX13" s="1188"/>
      <c r="CY13" s="1188"/>
      <c r="CZ13" s="1188"/>
      <c r="DA13" s="1188"/>
      <c r="DB13" s="1188"/>
      <c r="DC13" s="1188"/>
      <c r="DD13" s="1188"/>
      <c r="DE13" s="1188"/>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1188"/>
      <c r="B14" s="1188"/>
      <c r="C14" s="1188"/>
      <c r="D14" s="1188"/>
      <c r="E14" s="1188"/>
      <c r="F14" s="1188"/>
      <c r="G14" s="1188"/>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c r="AJ14" s="1188"/>
      <c r="AK14" s="1188"/>
      <c r="AL14" s="1188"/>
      <c r="AM14" s="1188"/>
      <c r="AN14" s="1188"/>
      <c r="AO14" s="1188"/>
      <c r="AP14" s="1188"/>
      <c r="AQ14" s="1188"/>
      <c r="AR14" s="1188"/>
      <c r="AS14" s="1188"/>
      <c r="AT14" s="1188"/>
      <c r="AU14" s="1188"/>
      <c r="AV14" s="1188"/>
      <c r="AW14" s="1188"/>
      <c r="AX14" s="1188"/>
      <c r="AY14" s="1188"/>
      <c r="AZ14" s="1188"/>
      <c r="BA14" s="1188"/>
      <c r="BB14" s="1188"/>
      <c r="BC14" s="1188"/>
      <c r="BD14" s="1188"/>
      <c r="BE14" s="1188"/>
      <c r="BF14" s="1188"/>
      <c r="BG14" s="1188"/>
      <c r="BH14" s="1188"/>
      <c r="BI14" s="1188"/>
      <c r="BJ14" s="1188"/>
      <c r="BK14" s="1188"/>
      <c r="BL14" s="1188"/>
      <c r="BM14" s="1188"/>
      <c r="BN14" s="1188"/>
      <c r="BO14" s="1188"/>
      <c r="BP14" s="1188"/>
      <c r="BQ14" s="1188"/>
      <c r="BR14" s="1188"/>
      <c r="BS14" s="1188"/>
      <c r="BT14" s="1188"/>
      <c r="BU14" s="1188"/>
      <c r="BV14" s="1188"/>
      <c r="BW14" s="1188"/>
      <c r="BX14" s="1188"/>
      <c r="BY14" s="1188"/>
      <c r="BZ14" s="1188"/>
      <c r="CA14" s="1188"/>
      <c r="CB14" s="1188"/>
      <c r="CC14" s="1188"/>
      <c r="CD14" s="1188"/>
      <c r="CE14" s="1188"/>
      <c r="CF14" s="1188"/>
      <c r="CG14" s="1188"/>
      <c r="CH14" s="1188"/>
      <c r="CI14" s="1188"/>
      <c r="CJ14" s="1188"/>
      <c r="CK14" s="1188"/>
      <c r="CL14" s="1188"/>
      <c r="CM14" s="1188"/>
      <c r="CN14" s="1188"/>
      <c r="CO14" s="1188"/>
      <c r="CP14" s="1188"/>
      <c r="CQ14" s="1188"/>
      <c r="CR14" s="1188"/>
      <c r="CS14" s="1188"/>
      <c r="CT14" s="1188"/>
      <c r="CU14" s="1188"/>
      <c r="CV14" s="1188"/>
      <c r="CW14" s="1188"/>
      <c r="CX14" s="1188"/>
      <c r="CY14" s="1188"/>
      <c r="CZ14" s="1188"/>
      <c r="DA14" s="1188"/>
      <c r="DB14" s="1188"/>
      <c r="DC14" s="1188"/>
      <c r="DD14" s="1188"/>
      <c r="DE14" s="1188"/>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1187"/>
      <c r="B15" s="1188"/>
      <c r="C15" s="1188"/>
      <c r="D15" s="1188"/>
      <c r="E15" s="1188"/>
      <c r="F15" s="1188"/>
      <c r="G15" s="1188"/>
      <c r="H15" s="1188"/>
      <c r="I15" s="1188"/>
      <c r="J15" s="1188"/>
      <c r="K15" s="1188"/>
      <c r="L15" s="1188"/>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V15" s="1188"/>
      <c r="AW15" s="1188"/>
      <c r="AX15" s="1188"/>
      <c r="AY15" s="1188"/>
      <c r="AZ15" s="1188"/>
      <c r="BA15" s="1188"/>
      <c r="BB15" s="1188"/>
      <c r="BC15" s="1188"/>
      <c r="BD15" s="1188"/>
      <c r="BE15" s="1188"/>
      <c r="BF15" s="1188"/>
      <c r="BG15" s="1188"/>
      <c r="BH15" s="1188"/>
      <c r="BI15" s="1188"/>
      <c r="BJ15" s="1188"/>
      <c r="BK15" s="1188"/>
      <c r="BL15" s="1188"/>
      <c r="BM15" s="1188"/>
      <c r="BN15" s="1188"/>
      <c r="BO15" s="1188"/>
      <c r="BP15" s="1188"/>
      <c r="BQ15" s="1188"/>
      <c r="BR15" s="1188"/>
      <c r="BS15" s="1188"/>
      <c r="BT15" s="1188"/>
      <c r="BU15" s="1188"/>
      <c r="BV15" s="1188"/>
      <c r="BW15" s="1188"/>
      <c r="BX15" s="1188"/>
      <c r="BY15" s="1188"/>
      <c r="BZ15" s="1188"/>
      <c r="CA15" s="1188"/>
      <c r="CB15" s="1188"/>
      <c r="CC15" s="1188"/>
      <c r="CD15" s="1188"/>
      <c r="CE15" s="1188"/>
      <c r="CF15" s="1188"/>
      <c r="CG15" s="1188"/>
      <c r="CH15" s="1188"/>
      <c r="CI15" s="1188"/>
      <c r="CJ15" s="1188"/>
      <c r="CK15" s="1188"/>
      <c r="CL15" s="1188"/>
      <c r="CM15" s="1188"/>
      <c r="CN15" s="1188"/>
      <c r="CO15" s="1188"/>
      <c r="CP15" s="1188"/>
      <c r="CQ15" s="1188"/>
      <c r="CR15" s="1188"/>
      <c r="CS15" s="1188"/>
      <c r="CT15" s="1188"/>
      <c r="CU15" s="1188"/>
      <c r="CV15" s="1188"/>
      <c r="CW15" s="1188"/>
      <c r="CX15" s="1188"/>
      <c r="CY15" s="1188"/>
      <c r="CZ15" s="1188"/>
      <c r="DA15" s="1188"/>
      <c r="DB15" s="1188"/>
      <c r="DC15" s="1188"/>
      <c r="DD15" s="1188"/>
      <c r="DE15" s="1188"/>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1187"/>
      <c r="B16" s="1188"/>
      <c r="C16" s="1188"/>
      <c r="D16" s="1188"/>
      <c r="E16" s="1188"/>
      <c r="F16" s="1188"/>
      <c r="G16" s="1188"/>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D16" s="1188"/>
      <c r="BE16" s="1188"/>
      <c r="BF16" s="1188"/>
      <c r="BG16" s="1188"/>
      <c r="BH16" s="1188"/>
      <c r="BI16" s="1188"/>
      <c r="BJ16" s="1188"/>
      <c r="BK16" s="1188"/>
      <c r="BL16" s="1188"/>
      <c r="BM16" s="1188"/>
      <c r="BN16" s="1188"/>
      <c r="BO16" s="1188"/>
      <c r="BP16" s="1188"/>
      <c r="BQ16" s="1188"/>
      <c r="BR16" s="1188"/>
      <c r="BS16" s="1188"/>
      <c r="BT16" s="1188"/>
      <c r="BU16" s="1188"/>
      <c r="BV16" s="1188"/>
      <c r="BW16" s="1188"/>
      <c r="BX16" s="1188"/>
      <c r="BY16" s="1188"/>
      <c r="BZ16" s="1188"/>
      <c r="CA16" s="1188"/>
      <c r="CB16" s="1188"/>
      <c r="CC16" s="1188"/>
      <c r="CD16" s="1188"/>
      <c r="CE16" s="1188"/>
      <c r="CF16" s="1188"/>
      <c r="CG16" s="1188"/>
      <c r="CH16" s="1188"/>
      <c r="CI16" s="1188"/>
      <c r="CJ16" s="1188"/>
      <c r="CK16" s="1188"/>
      <c r="CL16" s="1188"/>
      <c r="CM16" s="1188"/>
      <c r="CN16" s="1188"/>
      <c r="CO16" s="1188"/>
      <c r="CP16" s="1188"/>
      <c r="CQ16" s="1188"/>
      <c r="CR16" s="1188"/>
      <c r="CS16" s="1188"/>
      <c r="CT16" s="1188"/>
      <c r="CU16" s="1188"/>
      <c r="CV16" s="1188"/>
      <c r="CW16" s="1188"/>
      <c r="CX16" s="1188"/>
      <c r="CY16" s="1188"/>
      <c r="CZ16" s="1188"/>
      <c r="DA16" s="1188"/>
      <c r="DB16" s="1188"/>
      <c r="DC16" s="1188"/>
      <c r="DD16" s="1188"/>
      <c r="DE16" s="1188"/>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1187"/>
      <c r="B17" s="1188"/>
      <c r="C17" s="1188"/>
      <c r="D17" s="1188"/>
      <c r="E17" s="1188"/>
      <c r="F17" s="1188"/>
      <c r="G17" s="1188"/>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D17" s="1188"/>
      <c r="BE17" s="1188"/>
      <c r="BF17" s="1188"/>
      <c r="BG17" s="1188"/>
      <c r="BH17" s="1188"/>
      <c r="BI17" s="1188"/>
      <c r="BJ17" s="1188"/>
      <c r="BK17" s="1188"/>
      <c r="BL17" s="1188"/>
      <c r="BM17" s="1188"/>
      <c r="BN17" s="1188"/>
      <c r="BO17" s="1188"/>
      <c r="BP17" s="1188"/>
      <c r="BQ17" s="1188"/>
      <c r="BR17" s="1188"/>
      <c r="BS17" s="1188"/>
      <c r="BT17" s="1188"/>
      <c r="BU17" s="1188"/>
      <c r="BV17" s="1188"/>
      <c r="BW17" s="1188"/>
      <c r="BX17" s="1188"/>
      <c r="BY17" s="1188"/>
      <c r="BZ17" s="1188"/>
      <c r="CA17" s="1188"/>
      <c r="CB17" s="1188"/>
      <c r="CC17" s="1188"/>
      <c r="CD17" s="1188"/>
      <c r="CE17" s="1188"/>
      <c r="CF17" s="1188"/>
      <c r="CG17" s="1188"/>
      <c r="CH17" s="1188"/>
      <c r="CI17" s="1188"/>
      <c r="CJ17" s="1188"/>
      <c r="CK17" s="1188"/>
      <c r="CL17" s="1188"/>
      <c r="CM17" s="1188"/>
      <c r="CN17" s="1188"/>
      <c r="CO17" s="1188"/>
      <c r="CP17" s="1188"/>
      <c r="CQ17" s="1188"/>
      <c r="CR17" s="1188"/>
      <c r="CS17" s="1188"/>
      <c r="CT17" s="1188"/>
      <c r="CU17" s="1188"/>
      <c r="CV17" s="1188"/>
      <c r="CW17" s="1188"/>
      <c r="CX17" s="1188"/>
      <c r="CY17" s="1188"/>
      <c r="CZ17" s="1188"/>
      <c r="DA17" s="1188"/>
      <c r="DB17" s="1188"/>
      <c r="DC17" s="1188"/>
      <c r="DD17" s="1188"/>
      <c r="DE17" s="1188"/>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1187"/>
      <c r="B18" s="1188"/>
      <c r="C18" s="1188"/>
      <c r="D18" s="1188"/>
      <c r="E18" s="1188"/>
      <c r="F18" s="1188"/>
      <c r="G18" s="1188"/>
      <c r="H18" s="1188"/>
      <c r="I18" s="1188"/>
      <c r="J18" s="1188"/>
      <c r="K18" s="1188"/>
      <c r="L18" s="1188"/>
      <c r="M18" s="1188"/>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D18" s="1188"/>
      <c r="BE18" s="1188"/>
      <c r="BF18" s="1188"/>
      <c r="BG18" s="1188"/>
      <c r="BH18" s="1188"/>
      <c r="BI18" s="1188"/>
      <c r="BJ18" s="1188"/>
      <c r="BK18" s="1188"/>
      <c r="BL18" s="1188"/>
      <c r="BM18" s="1188"/>
      <c r="BN18" s="1188"/>
      <c r="BO18" s="1188"/>
      <c r="BP18" s="1188"/>
      <c r="BQ18" s="1188"/>
      <c r="BR18" s="1188"/>
      <c r="BS18" s="1188"/>
      <c r="BT18" s="1188"/>
      <c r="BU18" s="1188"/>
      <c r="BV18" s="1188"/>
      <c r="BW18" s="1188"/>
      <c r="BX18" s="1188"/>
      <c r="BY18" s="1188"/>
      <c r="BZ18" s="1188"/>
      <c r="CA18" s="1188"/>
      <c r="CB18" s="1188"/>
      <c r="CC18" s="1188"/>
      <c r="CD18" s="1188"/>
      <c r="CE18" s="1188"/>
      <c r="CF18" s="1188"/>
      <c r="CG18" s="1188"/>
      <c r="CH18" s="1188"/>
      <c r="CI18" s="1188"/>
      <c r="CJ18" s="1188"/>
      <c r="CK18" s="1188"/>
      <c r="CL18" s="1188"/>
      <c r="CM18" s="1188"/>
      <c r="CN18" s="1188"/>
      <c r="CO18" s="1188"/>
      <c r="CP18" s="1188"/>
      <c r="CQ18" s="1188"/>
      <c r="CR18" s="1188"/>
      <c r="CS18" s="1188"/>
      <c r="CT18" s="1188"/>
      <c r="CU18" s="1188"/>
      <c r="CV18" s="1188"/>
      <c r="CW18" s="1188"/>
      <c r="CX18" s="1188"/>
      <c r="CY18" s="1188"/>
      <c r="CZ18" s="1188"/>
      <c r="DA18" s="1188"/>
      <c r="DB18" s="1188"/>
      <c r="DC18" s="1188"/>
      <c r="DD18" s="1188"/>
      <c r="DE18" s="1188"/>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1187"/>
      <c r="DE19" s="1187"/>
    </row>
    <row r="20" spans="1:351" x14ac:dyDescent="0.15">
      <c r="DD20" s="1187"/>
      <c r="DE20" s="1187"/>
    </row>
    <row r="21" spans="1:351" ht="17.25" x14ac:dyDescent="0.15">
      <c r="B21" s="1189"/>
      <c r="C21" s="1190"/>
      <c r="D21" s="1190"/>
      <c r="E21" s="1190"/>
      <c r="F21" s="1190"/>
      <c r="G21" s="1190"/>
      <c r="H21" s="1190"/>
      <c r="I21" s="1190"/>
      <c r="J21" s="1190"/>
      <c r="K21" s="1190"/>
      <c r="L21" s="1190"/>
      <c r="M21" s="1190"/>
      <c r="N21" s="1191"/>
      <c r="O21" s="1190"/>
      <c r="P21" s="1190"/>
      <c r="Q21" s="1190"/>
      <c r="R21" s="1190"/>
      <c r="S21" s="1190"/>
      <c r="T21" s="1190"/>
      <c r="U21" s="1190"/>
      <c r="V21" s="1190"/>
      <c r="W21" s="1190"/>
      <c r="X21" s="1190"/>
      <c r="Y21" s="1190"/>
      <c r="Z21" s="1190"/>
      <c r="AA21" s="1190"/>
      <c r="AB21" s="1190"/>
      <c r="AC21" s="1190"/>
      <c r="AD21" s="1190"/>
      <c r="AE21" s="1190"/>
      <c r="AF21" s="1190"/>
      <c r="AG21" s="1190"/>
      <c r="AH21" s="1190"/>
      <c r="AI21" s="1190"/>
      <c r="AJ21" s="1190"/>
      <c r="AK21" s="1190"/>
      <c r="AL21" s="1190"/>
      <c r="AM21" s="1190"/>
      <c r="AN21" s="1190"/>
      <c r="AO21" s="1190"/>
      <c r="AP21" s="1190"/>
      <c r="AQ21" s="1190"/>
      <c r="AR21" s="1190"/>
      <c r="AS21" s="1190"/>
      <c r="AT21" s="1191"/>
      <c r="AU21" s="1190"/>
      <c r="AV21" s="1190"/>
      <c r="AW21" s="1190"/>
      <c r="AX21" s="1190"/>
      <c r="AY21" s="1190"/>
      <c r="AZ21" s="1190"/>
      <c r="BA21" s="1190"/>
      <c r="BB21" s="1190"/>
      <c r="BC21" s="1190"/>
      <c r="BD21" s="1190"/>
      <c r="BE21" s="1190"/>
      <c r="BF21" s="1191"/>
      <c r="BG21" s="1190"/>
      <c r="BH21" s="1190"/>
      <c r="BI21" s="1190"/>
      <c r="BJ21" s="1190"/>
      <c r="BK21" s="1190"/>
      <c r="BL21" s="1190"/>
      <c r="BM21" s="1190"/>
      <c r="BN21" s="1190"/>
      <c r="BO21" s="1190"/>
      <c r="BP21" s="1190"/>
      <c r="BQ21" s="1190"/>
      <c r="BR21" s="1191"/>
      <c r="BS21" s="1190"/>
      <c r="BT21" s="1190"/>
      <c r="BU21" s="1190"/>
      <c r="BV21" s="1190"/>
      <c r="BW21" s="1190"/>
      <c r="BX21" s="1190"/>
      <c r="BY21" s="1190"/>
      <c r="BZ21" s="1190"/>
      <c r="CA21" s="1190"/>
      <c r="CB21" s="1190"/>
      <c r="CC21" s="1190"/>
      <c r="CD21" s="1191"/>
      <c r="CE21" s="1190"/>
      <c r="CF21" s="1190"/>
      <c r="CG21" s="1190"/>
      <c r="CH21" s="1190"/>
      <c r="CI21" s="1190"/>
      <c r="CJ21" s="1190"/>
      <c r="CK21" s="1190"/>
      <c r="CL21" s="1190"/>
      <c r="CM21" s="1190"/>
      <c r="CN21" s="1190"/>
      <c r="CO21" s="1190"/>
      <c r="CP21" s="1191"/>
      <c r="CQ21" s="1190"/>
      <c r="CR21" s="1190"/>
      <c r="CS21" s="1190"/>
      <c r="CT21" s="1190"/>
      <c r="CU21" s="1190"/>
      <c r="CV21" s="1190"/>
      <c r="CW21" s="1190"/>
      <c r="CX21" s="1190"/>
      <c r="CY21" s="1190"/>
      <c r="CZ21" s="1190"/>
      <c r="DA21" s="1190"/>
      <c r="DB21" s="1191"/>
      <c r="DC21" s="1190"/>
      <c r="DD21" s="1192"/>
      <c r="DE21" s="1187"/>
      <c r="MM21" s="1193"/>
    </row>
    <row r="22" spans="1:351" ht="17.25" x14ac:dyDescent="0.15">
      <c r="B22" s="1194"/>
      <c r="MM22" s="1193"/>
    </row>
    <row r="23" spans="1:351" x14ac:dyDescent="0.15">
      <c r="B23" s="1194"/>
    </row>
    <row r="24" spans="1:351" x14ac:dyDescent="0.15">
      <c r="B24" s="1194"/>
    </row>
    <row r="25" spans="1:351" x14ac:dyDescent="0.15">
      <c r="B25" s="1194"/>
    </row>
    <row r="26" spans="1:351" x14ac:dyDescent="0.15">
      <c r="B26" s="1194"/>
    </row>
    <row r="27" spans="1:351" x14ac:dyDescent="0.15">
      <c r="B27" s="1194"/>
    </row>
    <row r="28" spans="1:351" x14ac:dyDescent="0.15">
      <c r="B28" s="1194"/>
    </row>
    <row r="29" spans="1:351" x14ac:dyDescent="0.15">
      <c r="B29" s="1194"/>
    </row>
    <row r="30" spans="1:351" x14ac:dyDescent="0.15">
      <c r="B30" s="1194"/>
    </row>
    <row r="31" spans="1:351" x14ac:dyDescent="0.15">
      <c r="B31" s="1194"/>
    </row>
    <row r="32" spans="1:351" x14ac:dyDescent="0.15">
      <c r="B32" s="1194"/>
    </row>
    <row r="33" spans="2:109" x14ac:dyDescent="0.15">
      <c r="B33" s="1194"/>
    </row>
    <row r="34" spans="2:109" x14ac:dyDescent="0.15">
      <c r="B34" s="1194"/>
    </row>
    <row r="35" spans="2:109" x14ac:dyDescent="0.15">
      <c r="B35" s="1194"/>
    </row>
    <row r="36" spans="2:109" x14ac:dyDescent="0.15">
      <c r="B36" s="1194"/>
    </row>
    <row r="37" spans="2:109" x14ac:dyDescent="0.15">
      <c r="B37" s="1194"/>
    </row>
    <row r="38" spans="2:109" x14ac:dyDescent="0.15">
      <c r="B38" s="1194"/>
    </row>
    <row r="39" spans="2:109" x14ac:dyDescent="0.15">
      <c r="B39" s="1196"/>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8"/>
    </row>
    <row r="40" spans="2:109" x14ac:dyDescent="0.15">
      <c r="B40" s="1199"/>
      <c r="DD40" s="1199"/>
      <c r="DE40" s="1187"/>
    </row>
    <row r="41" spans="2:109" ht="17.25" x14ac:dyDescent="0.15">
      <c r="B41" s="1200" t="s">
        <v>591</v>
      </c>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0"/>
      <c r="Y41" s="1190"/>
      <c r="Z41" s="1190"/>
      <c r="AA41" s="1190"/>
      <c r="AB41" s="1190"/>
      <c r="AC41" s="1190"/>
      <c r="AD41" s="1190"/>
      <c r="AE41" s="1190"/>
      <c r="AF41" s="1190"/>
      <c r="AG41" s="1190"/>
      <c r="AH41" s="1190"/>
      <c r="AI41" s="1190"/>
      <c r="AJ41" s="1190"/>
      <c r="AK41" s="1190"/>
      <c r="AL41" s="1190"/>
      <c r="AM41" s="1190"/>
      <c r="AN41" s="1190"/>
      <c r="AO41" s="1190"/>
      <c r="AP41" s="1190"/>
      <c r="AQ41" s="1190"/>
      <c r="AR41" s="1190"/>
      <c r="AS41" s="1190"/>
      <c r="AT41" s="1190"/>
      <c r="AU41" s="1190"/>
      <c r="AV41" s="1190"/>
      <c r="AW41" s="1190"/>
      <c r="AX41" s="1190"/>
      <c r="AY41" s="1190"/>
      <c r="AZ41" s="1190"/>
      <c r="BA41" s="1190"/>
      <c r="BB41" s="1190"/>
      <c r="BC41" s="1190"/>
      <c r="BD41" s="1190"/>
      <c r="BE41" s="1190"/>
      <c r="BF41" s="1190"/>
      <c r="BG41" s="1190"/>
      <c r="BH41" s="1190"/>
      <c r="BI41" s="1190"/>
      <c r="BJ41" s="1190"/>
      <c r="BK41" s="1190"/>
      <c r="BL41" s="1190"/>
      <c r="BM41" s="1190"/>
      <c r="BN41" s="1190"/>
      <c r="BO41" s="1190"/>
      <c r="BP41" s="1190"/>
      <c r="BQ41" s="1190"/>
      <c r="BR41" s="1190"/>
      <c r="BS41" s="1190"/>
      <c r="BT41" s="1190"/>
      <c r="BU41" s="1190"/>
      <c r="BV41" s="1190"/>
      <c r="BW41" s="1190"/>
      <c r="BX41" s="1190"/>
      <c r="BY41" s="1190"/>
      <c r="BZ41" s="1190"/>
      <c r="CA41" s="1190"/>
      <c r="CB41" s="1190"/>
      <c r="CC41" s="1190"/>
      <c r="CD41" s="1190"/>
      <c r="CE41" s="1190"/>
      <c r="CF41" s="1190"/>
      <c r="CG41" s="1190"/>
      <c r="CH41" s="1190"/>
      <c r="CI41" s="1190"/>
      <c r="CJ41" s="1190"/>
      <c r="CK41" s="1190"/>
      <c r="CL41" s="1190"/>
      <c r="CM41" s="1190"/>
      <c r="CN41" s="1190"/>
      <c r="CO41" s="1190"/>
      <c r="CP41" s="1190"/>
      <c r="CQ41" s="1190"/>
      <c r="CR41" s="1190"/>
      <c r="CS41" s="1190"/>
      <c r="CT41" s="1190"/>
      <c r="CU41" s="1190"/>
      <c r="CV41" s="1190"/>
      <c r="CW41" s="1190"/>
      <c r="CX41" s="1190"/>
      <c r="CY41" s="1190"/>
      <c r="CZ41" s="1190"/>
      <c r="DA41" s="1190"/>
      <c r="DB41" s="1190"/>
      <c r="DC41" s="1190"/>
      <c r="DD41" s="1192"/>
    </row>
    <row r="42" spans="2:109" x14ac:dyDescent="0.15">
      <c r="B42" s="1194"/>
      <c r="G42" s="1201"/>
      <c r="I42" s="1202"/>
      <c r="J42" s="1202"/>
      <c r="K42" s="1202"/>
      <c r="AM42" s="1201"/>
      <c r="AN42" s="1201" t="s">
        <v>592</v>
      </c>
      <c r="AP42" s="1202"/>
      <c r="AQ42" s="1202"/>
      <c r="AR42" s="1202"/>
      <c r="AY42" s="1201"/>
      <c r="BA42" s="1202"/>
      <c r="BB42" s="1202"/>
      <c r="BC42" s="1202"/>
      <c r="BK42" s="1201"/>
      <c r="BM42" s="1202"/>
      <c r="BN42" s="1202"/>
      <c r="BO42" s="1202"/>
      <c r="BW42" s="1201"/>
      <c r="BY42" s="1202"/>
      <c r="BZ42" s="1202"/>
      <c r="CA42" s="1202"/>
      <c r="CI42" s="1201"/>
      <c r="CK42" s="1202"/>
      <c r="CL42" s="1202"/>
      <c r="CM42" s="1202"/>
      <c r="CU42" s="1201"/>
      <c r="CW42" s="1202"/>
      <c r="CX42" s="1202"/>
      <c r="CY42" s="1202"/>
    </row>
    <row r="43" spans="2:109" ht="13.5" customHeight="1" x14ac:dyDescent="0.15">
      <c r="B43" s="1194"/>
      <c r="AN43" s="1203" t="s">
        <v>593</v>
      </c>
      <c r="AO43" s="1204"/>
      <c r="AP43" s="1204"/>
      <c r="AQ43" s="1204"/>
      <c r="AR43" s="1204"/>
      <c r="AS43" s="1204"/>
      <c r="AT43" s="1204"/>
      <c r="AU43" s="1204"/>
      <c r="AV43" s="1204"/>
      <c r="AW43" s="1204"/>
      <c r="AX43" s="1204"/>
      <c r="AY43" s="1204"/>
      <c r="AZ43" s="1204"/>
      <c r="BA43" s="1204"/>
      <c r="BB43" s="1204"/>
      <c r="BC43" s="1204"/>
      <c r="BD43" s="1204"/>
      <c r="BE43" s="1204"/>
      <c r="BF43" s="1204"/>
      <c r="BG43" s="1204"/>
      <c r="BH43" s="1204"/>
      <c r="BI43" s="1204"/>
      <c r="BJ43" s="1204"/>
      <c r="BK43" s="1204"/>
      <c r="BL43" s="1204"/>
      <c r="BM43" s="1204"/>
      <c r="BN43" s="1204"/>
      <c r="BO43" s="1204"/>
      <c r="BP43" s="1204"/>
      <c r="BQ43" s="1204"/>
      <c r="BR43" s="1204"/>
      <c r="BS43" s="1204"/>
      <c r="BT43" s="1204"/>
      <c r="BU43" s="1204"/>
      <c r="BV43" s="1204"/>
      <c r="BW43" s="1204"/>
      <c r="BX43" s="1204"/>
      <c r="BY43" s="1204"/>
      <c r="BZ43" s="1204"/>
      <c r="CA43" s="1204"/>
      <c r="CB43" s="1204"/>
      <c r="CC43" s="1204"/>
      <c r="CD43" s="1204"/>
      <c r="CE43" s="1204"/>
      <c r="CF43" s="1204"/>
      <c r="CG43" s="1204"/>
      <c r="CH43" s="1204"/>
      <c r="CI43" s="1204"/>
      <c r="CJ43" s="1204"/>
      <c r="CK43" s="1204"/>
      <c r="CL43" s="1204"/>
      <c r="CM43" s="1204"/>
      <c r="CN43" s="1204"/>
      <c r="CO43" s="1204"/>
      <c r="CP43" s="1204"/>
      <c r="CQ43" s="1204"/>
      <c r="CR43" s="1204"/>
      <c r="CS43" s="1204"/>
      <c r="CT43" s="1204"/>
      <c r="CU43" s="1204"/>
      <c r="CV43" s="1204"/>
      <c r="CW43" s="1204"/>
      <c r="CX43" s="1204"/>
      <c r="CY43" s="1204"/>
      <c r="CZ43" s="1204"/>
      <c r="DA43" s="1204"/>
      <c r="DB43" s="1204"/>
      <c r="DC43" s="1205"/>
    </row>
    <row r="44" spans="2:109" x14ac:dyDescent="0.15">
      <c r="B44" s="1194"/>
      <c r="AN44" s="1206"/>
      <c r="AO44" s="1207"/>
      <c r="AP44" s="1207"/>
      <c r="AQ44" s="1207"/>
      <c r="AR44" s="1207"/>
      <c r="AS44" s="1207"/>
      <c r="AT44" s="1207"/>
      <c r="AU44" s="1207"/>
      <c r="AV44" s="1207"/>
      <c r="AW44" s="1207"/>
      <c r="AX44" s="1207"/>
      <c r="AY44" s="1207"/>
      <c r="AZ44" s="1207"/>
      <c r="BA44" s="1207"/>
      <c r="BB44" s="1207"/>
      <c r="BC44" s="1207"/>
      <c r="BD44" s="1207"/>
      <c r="BE44" s="1207"/>
      <c r="BF44" s="1207"/>
      <c r="BG44" s="1207"/>
      <c r="BH44" s="1207"/>
      <c r="BI44" s="1207"/>
      <c r="BJ44" s="1207"/>
      <c r="BK44" s="1207"/>
      <c r="BL44" s="1207"/>
      <c r="BM44" s="1207"/>
      <c r="BN44" s="1207"/>
      <c r="BO44" s="1207"/>
      <c r="BP44" s="1207"/>
      <c r="BQ44" s="1207"/>
      <c r="BR44" s="1207"/>
      <c r="BS44" s="1207"/>
      <c r="BT44" s="1207"/>
      <c r="BU44" s="1207"/>
      <c r="BV44" s="1207"/>
      <c r="BW44" s="1207"/>
      <c r="BX44" s="1207"/>
      <c r="BY44" s="1207"/>
      <c r="BZ44" s="1207"/>
      <c r="CA44" s="1207"/>
      <c r="CB44" s="1207"/>
      <c r="CC44" s="1207"/>
      <c r="CD44" s="1207"/>
      <c r="CE44" s="1207"/>
      <c r="CF44" s="1207"/>
      <c r="CG44" s="1207"/>
      <c r="CH44" s="1207"/>
      <c r="CI44" s="1207"/>
      <c r="CJ44" s="1207"/>
      <c r="CK44" s="1207"/>
      <c r="CL44" s="1207"/>
      <c r="CM44" s="1207"/>
      <c r="CN44" s="1207"/>
      <c r="CO44" s="1207"/>
      <c r="CP44" s="1207"/>
      <c r="CQ44" s="1207"/>
      <c r="CR44" s="1207"/>
      <c r="CS44" s="1207"/>
      <c r="CT44" s="1207"/>
      <c r="CU44" s="1207"/>
      <c r="CV44" s="1207"/>
      <c r="CW44" s="1207"/>
      <c r="CX44" s="1207"/>
      <c r="CY44" s="1207"/>
      <c r="CZ44" s="1207"/>
      <c r="DA44" s="1207"/>
      <c r="DB44" s="1207"/>
      <c r="DC44" s="1208"/>
    </row>
    <row r="45" spans="2:109" x14ac:dyDescent="0.15">
      <c r="B45" s="1194"/>
      <c r="AN45" s="1206"/>
      <c r="AO45" s="1207"/>
      <c r="AP45" s="1207"/>
      <c r="AQ45" s="1207"/>
      <c r="AR45" s="1207"/>
      <c r="AS45" s="1207"/>
      <c r="AT45" s="1207"/>
      <c r="AU45" s="1207"/>
      <c r="AV45" s="1207"/>
      <c r="AW45" s="1207"/>
      <c r="AX45" s="1207"/>
      <c r="AY45" s="1207"/>
      <c r="AZ45" s="1207"/>
      <c r="BA45" s="1207"/>
      <c r="BB45" s="1207"/>
      <c r="BC45" s="1207"/>
      <c r="BD45" s="1207"/>
      <c r="BE45" s="1207"/>
      <c r="BF45" s="1207"/>
      <c r="BG45" s="1207"/>
      <c r="BH45" s="1207"/>
      <c r="BI45" s="1207"/>
      <c r="BJ45" s="1207"/>
      <c r="BK45" s="1207"/>
      <c r="BL45" s="1207"/>
      <c r="BM45" s="1207"/>
      <c r="BN45" s="1207"/>
      <c r="BO45" s="1207"/>
      <c r="BP45" s="1207"/>
      <c r="BQ45" s="1207"/>
      <c r="BR45" s="1207"/>
      <c r="BS45" s="1207"/>
      <c r="BT45" s="1207"/>
      <c r="BU45" s="1207"/>
      <c r="BV45" s="1207"/>
      <c r="BW45" s="1207"/>
      <c r="BX45" s="1207"/>
      <c r="BY45" s="1207"/>
      <c r="BZ45" s="1207"/>
      <c r="CA45" s="1207"/>
      <c r="CB45" s="1207"/>
      <c r="CC45" s="1207"/>
      <c r="CD45" s="1207"/>
      <c r="CE45" s="1207"/>
      <c r="CF45" s="1207"/>
      <c r="CG45" s="1207"/>
      <c r="CH45" s="1207"/>
      <c r="CI45" s="1207"/>
      <c r="CJ45" s="1207"/>
      <c r="CK45" s="1207"/>
      <c r="CL45" s="1207"/>
      <c r="CM45" s="1207"/>
      <c r="CN45" s="1207"/>
      <c r="CO45" s="1207"/>
      <c r="CP45" s="1207"/>
      <c r="CQ45" s="1207"/>
      <c r="CR45" s="1207"/>
      <c r="CS45" s="1207"/>
      <c r="CT45" s="1207"/>
      <c r="CU45" s="1207"/>
      <c r="CV45" s="1207"/>
      <c r="CW45" s="1207"/>
      <c r="CX45" s="1207"/>
      <c r="CY45" s="1207"/>
      <c r="CZ45" s="1207"/>
      <c r="DA45" s="1207"/>
      <c r="DB45" s="1207"/>
      <c r="DC45" s="1208"/>
    </row>
    <row r="46" spans="2:109" x14ac:dyDescent="0.15">
      <c r="B46" s="1194"/>
      <c r="AN46" s="1206"/>
      <c r="AO46" s="1207"/>
      <c r="AP46" s="1207"/>
      <c r="AQ46" s="1207"/>
      <c r="AR46" s="1207"/>
      <c r="AS46" s="1207"/>
      <c r="AT46" s="1207"/>
      <c r="AU46" s="1207"/>
      <c r="AV46" s="1207"/>
      <c r="AW46" s="1207"/>
      <c r="AX46" s="1207"/>
      <c r="AY46" s="1207"/>
      <c r="AZ46" s="1207"/>
      <c r="BA46" s="1207"/>
      <c r="BB46" s="1207"/>
      <c r="BC46" s="1207"/>
      <c r="BD46" s="1207"/>
      <c r="BE46" s="1207"/>
      <c r="BF46" s="1207"/>
      <c r="BG46" s="1207"/>
      <c r="BH46" s="1207"/>
      <c r="BI46" s="1207"/>
      <c r="BJ46" s="1207"/>
      <c r="BK46" s="1207"/>
      <c r="BL46" s="1207"/>
      <c r="BM46" s="1207"/>
      <c r="BN46" s="1207"/>
      <c r="BO46" s="1207"/>
      <c r="BP46" s="1207"/>
      <c r="BQ46" s="1207"/>
      <c r="BR46" s="1207"/>
      <c r="BS46" s="1207"/>
      <c r="BT46" s="1207"/>
      <c r="BU46" s="1207"/>
      <c r="BV46" s="1207"/>
      <c r="BW46" s="1207"/>
      <c r="BX46" s="1207"/>
      <c r="BY46" s="1207"/>
      <c r="BZ46" s="1207"/>
      <c r="CA46" s="1207"/>
      <c r="CB46" s="1207"/>
      <c r="CC46" s="1207"/>
      <c r="CD46" s="1207"/>
      <c r="CE46" s="1207"/>
      <c r="CF46" s="1207"/>
      <c r="CG46" s="1207"/>
      <c r="CH46" s="1207"/>
      <c r="CI46" s="1207"/>
      <c r="CJ46" s="1207"/>
      <c r="CK46" s="1207"/>
      <c r="CL46" s="1207"/>
      <c r="CM46" s="1207"/>
      <c r="CN46" s="1207"/>
      <c r="CO46" s="1207"/>
      <c r="CP46" s="1207"/>
      <c r="CQ46" s="1207"/>
      <c r="CR46" s="1207"/>
      <c r="CS46" s="1207"/>
      <c r="CT46" s="1207"/>
      <c r="CU46" s="1207"/>
      <c r="CV46" s="1207"/>
      <c r="CW46" s="1207"/>
      <c r="CX46" s="1207"/>
      <c r="CY46" s="1207"/>
      <c r="CZ46" s="1207"/>
      <c r="DA46" s="1207"/>
      <c r="DB46" s="1207"/>
      <c r="DC46" s="1208"/>
    </row>
    <row r="47" spans="2:109" x14ac:dyDescent="0.15">
      <c r="B47" s="1194"/>
      <c r="AN47" s="1209"/>
      <c r="AO47" s="1210"/>
      <c r="AP47" s="1210"/>
      <c r="AQ47" s="1210"/>
      <c r="AR47" s="1210"/>
      <c r="AS47" s="1210"/>
      <c r="AT47" s="1210"/>
      <c r="AU47" s="1210"/>
      <c r="AV47" s="1210"/>
      <c r="AW47" s="1210"/>
      <c r="AX47" s="1210"/>
      <c r="AY47" s="1210"/>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c r="BV47" s="1210"/>
      <c r="BW47" s="1210"/>
      <c r="BX47" s="1210"/>
      <c r="BY47" s="1210"/>
      <c r="BZ47" s="1210"/>
      <c r="CA47" s="1210"/>
      <c r="CB47" s="1210"/>
      <c r="CC47" s="1210"/>
      <c r="CD47" s="1210"/>
      <c r="CE47" s="1210"/>
      <c r="CF47" s="1210"/>
      <c r="CG47" s="1210"/>
      <c r="CH47" s="1210"/>
      <c r="CI47" s="1210"/>
      <c r="CJ47" s="1210"/>
      <c r="CK47" s="1210"/>
      <c r="CL47" s="1210"/>
      <c r="CM47" s="1210"/>
      <c r="CN47" s="1210"/>
      <c r="CO47" s="1210"/>
      <c r="CP47" s="1210"/>
      <c r="CQ47" s="1210"/>
      <c r="CR47" s="1210"/>
      <c r="CS47" s="1210"/>
      <c r="CT47" s="1210"/>
      <c r="CU47" s="1210"/>
      <c r="CV47" s="1210"/>
      <c r="CW47" s="1210"/>
      <c r="CX47" s="1210"/>
      <c r="CY47" s="1210"/>
      <c r="CZ47" s="1210"/>
      <c r="DA47" s="1210"/>
      <c r="DB47" s="1210"/>
      <c r="DC47" s="1211"/>
    </row>
    <row r="48" spans="2:109" x14ac:dyDescent="0.15">
      <c r="B48" s="1194"/>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x14ac:dyDescent="0.15">
      <c r="B49" s="1194"/>
      <c r="AN49" s="1187" t="s">
        <v>594</v>
      </c>
    </row>
    <row r="50" spans="1:109" x14ac:dyDescent="0.15">
      <c r="B50" s="1194"/>
      <c r="G50" s="1213"/>
      <c r="H50" s="1213"/>
      <c r="I50" s="1213"/>
      <c r="J50" s="1213"/>
      <c r="K50" s="1214"/>
      <c r="L50" s="1214"/>
      <c r="M50" s="1215"/>
      <c r="N50" s="1215"/>
      <c r="AN50" s="1216"/>
      <c r="AO50" s="1217"/>
      <c r="AP50" s="1217"/>
      <c r="AQ50" s="1217"/>
      <c r="AR50" s="1217"/>
      <c r="AS50" s="1217"/>
      <c r="AT50" s="1217"/>
      <c r="AU50" s="1217"/>
      <c r="AV50" s="1217"/>
      <c r="AW50" s="1217"/>
      <c r="AX50" s="1217"/>
      <c r="AY50" s="1217"/>
      <c r="AZ50" s="1217"/>
      <c r="BA50" s="1217"/>
      <c r="BB50" s="1217"/>
      <c r="BC50" s="1217"/>
      <c r="BD50" s="1217"/>
      <c r="BE50" s="1217"/>
      <c r="BF50" s="1217"/>
      <c r="BG50" s="1217"/>
      <c r="BH50" s="1217"/>
      <c r="BI50" s="1217"/>
      <c r="BJ50" s="1217"/>
      <c r="BK50" s="1217"/>
      <c r="BL50" s="1217"/>
      <c r="BM50" s="1217"/>
      <c r="BN50" s="1217"/>
      <c r="BO50" s="1218"/>
      <c r="BP50" s="1219" t="s">
        <v>534</v>
      </c>
      <c r="BQ50" s="1219"/>
      <c r="BR50" s="1219"/>
      <c r="BS50" s="1219"/>
      <c r="BT50" s="1219"/>
      <c r="BU50" s="1219"/>
      <c r="BV50" s="1219"/>
      <c r="BW50" s="1219"/>
      <c r="BX50" s="1219" t="s">
        <v>535</v>
      </c>
      <c r="BY50" s="1219"/>
      <c r="BZ50" s="1219"/>
      <c r="CA50" s="1219"/>
      <c r="CB50" s="1219"/>
      <c r="CC50" s="1219"/>
      <c r="CD50" s="1219"/>
      <c r="CE50" s="1219"/>
      <c r="CF50" s="1219" t="s">
        <v>536</v>
      </c>
      <c r="CG50" s="1219"/>
      <c r="CH50" s="1219"/>
      <c r="CI50" s="1219"/>
      <c r="CJ50" s="1219"/>
      <c r="CK50" s="1219"/>
      <c r="CL50" s="1219"/>
      <c r="CM50" s="1219"/>
      <c r="CN50" s="1219" t="s">
        <v>537</v>
      </c>
      <c r="CO50" s="1219"/>
      <c r="CP50" s="1219"/>
      <c r="CQ50" s="1219"/>
      <c r="CR50" s="1219"/>
      <c r="CS50" s="1219"/>
      <c r="CT50" s="1219"/>
      <c r="CU50" s="1219"/>
      <c r="CV50" s="1219" t="s">
        <v>538</v>
      </c>
      <c r="CW50" s="1219"/>
      <c r="CX50" s="1219"/>
      <c r="CY50" s="1219"/>
      <c r="CZ50" s="1219"/>
      <c r="DA50" s="1219"/>
      <c r="DB50" s="1219"/>
      <c r="DC50" s="1219"/>
    </row>
    <row r="51" spans="1:109" ht="13.5" customHeight="1" x14ac:dyDescent="0.15">
      <c r="B51" s="1194"/>
      <c r="G51" s="1220"/>
      <c r="H51" s="1220"/>
      <c r="I51" s="1221"/>
      <c r="J51" s="1221"/>
      <c r="K51" s="1222"/>
      <c r="L51" s="1222"/>
      <c r="M51" s="1222"/>
      <c r="N51" s="1222"/>
      <c r="AM51" s="1212"/>
      <c r="AN51" s="1223" t="s">
        <v>595</v>
      </c>
      <c r="AO51" s="1223"/>
      <c r="AP51" s="1223"/>
      <c r="AQ51" s="1223"/>
      <c r="AR51" s="1223"/>
      <c r="AS51" s="1223"/>
      <c r="AT51" s="1223"/>
      <c r="AU51" s="1223"/>
      <c r="AV51" s="1223"/>
      <c r="AW51" s="1223"/>
      <c r="AX51" s="1223"/>
      <c r="AY51" s="1223"/>
      <c r="AZ51" s="1223"/>
      <c r="BA51" s="1223"/>
      <c r="BB51" s="1223" t="s">
        <v>596</v>
      </c>
      <c r="BC51" s="1223"/>
      <c r="BD51" s="1223"/>
      <c r="BE51" s="1223"/>
      <c r="BF51" s="1223"/>
      <c r="BG51" s="1223"/>
      <c r="BH51" s="1223"/>
      <c r="BI51" s="1223"/>
      <c r="BJ51" s="1223"/>
      <c r="BK51" s="1223"/>
      <c r="BL51" s="1223"/>
      <c r="BM51" s="1223"/>
      <c r="BN51" s="1223"/>
      <c r="BO51" s="1223"/>
      <c r="BP51" s="1224"/>
      <c r="BQ51" s="1225"/>
      <c r="BR51" s="1225"/>
      <c r="BS51" s="1225"/>
      <c r="BT51" s="1225"/>
      <c r="BU51" s="1225"/>
      <c r="BV51" s="1225"/>
      <c r="BW51" s="1225"/>
      <c r="BX51" s="1224"/>
      <c r="BY51" s="1225"/>
      <c r="BZ51" s="1225"/>
      <c r="CA51" s="1225"/>
      <c r="CB51" s="1225"/>
      <c r="CC51" s="1225"/>
      <c r="CD51" s="1225"/>
      <c r="CE51" s="1225"/>
      <c r="CF51" s="1224"/>
      <c r="CG51" s="1225"/>
      <c r="CH51" s="1225"/>
      <c r="CI51" s="1225"/>
      <c r="CJ51" s="1225"/>
      <c r="CK51" s="1225"/>
      <c r="CL51" s="1225"/>
      <c r="CM51" s="1225"/>
      <c r="CN51" s="1225">
        <v>193.9</v>
      </c>
      <c r="CO51" s="1225"/>
      <c r="CP51" s="1225"/>
      <c r="CQ51" s="1225"/>
      <c r="CR51" s="1225"/>
      <c r="CS51" s="1225"/>
      <c r="CT51" s="1225"/>
      <c r="CU51" s="1225"/>
      <c r="CV51" s="1225">
        <v>196</v>
      </c>
      <c r="CW51" s="1225"/>
      <c r="CX51" s="1225"/>
      <c r="CY51" s="1225"/>
      <c r="CZ51" s="1225"/>
      <c r="DA51" s="1225"/>
      <c r="DB51" s="1225"/>
      <c r="DC51" s="1225"/>
    </row>
    <row r="52" spans="1:109" x14ac:dyDescent="0.15">
      <c r="B52" s="1194"/>
      <c r="G52" s="1220"/>
      <c r="H52" s="1220"/>
      <c r="I52" s="1221"/>
      <c r="J52" s="1221"/>
      <c r="K52" s="1222"/>
      <c r="L52" s="1222"/>
      <c r="M52" s="1222"/>
      <c r="N52" s="1222"/>
      <c r="AM52" s="1212"/>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x14ac:dyDescent="0.15">
      <c r="A53" s="1202"/>
      <c r="B53" s="1194"/>
      <c r="G53" s="1220"/>
      <c r="H53" s="1220"/>
      <c r="I53" s="1213"/>
      <c r="J53" s="1213"/>
      <c r="K53" s="1222"/>
      <c r="L53" s="1222"/>
      <c r="M53" s="1222"/>
      <c r="N53" s="1222"/>
      <c r="AM53" s="1212"/>
      <c r="AN53" s="1223"/>
      <c r="AO53" s="1223"/>
      <c r="AP53" s="1223"/>
      <c r="AQ53" s="1223"/>
      <c r="AR53" s="1223"/>
      <c r="AS53" s="1223"/>
      <c r="AT53" s="1223"/>
      <c r="AU53" s="1223"/>
      <c r="AV53" s="1223"/>
      <c r="AW53" s="1223"/>
      <c r="AX53" s="1223"/>
      <c r="AY53" s="1223"/>
      <c r="AZ53" s="1223"/>
      <c r="BA53" s="1223"/>
      <c r="BB53" s="1223" t="s">
        <v>597</v>
      </c>
      <c r="BC53" s="1223"/>
      <c r="BD53" s="1223"/>
      <c r="BE53" s="1223"/>
      <c r="BF53" s="1223"/>
      <c r="BG53" s="1223"/>
      <c r="BH53" s="1223"/>
      <c r="BI53" s="1223"/>
      <c r="BJ53" s="1223"/>
      <c r="BK53" s="1223"/>
      <c r="BL53" s="1223"/>
      <c r="BM53" s="1223"/>
      <c r="BN53" s="1223"/>
      <c r="BO53" s="1223"/>
      <c r="BP53" s="1224"/>
      <c r="BQ53" s="1225"/>
      <c r="BR53" s="1225"/>
      <c r="BS53" s="1225"/>
      <c r="BT53" s="1225"/>
      <c r="BU53" s="1225"/>
      <c r="BV53" s="1225"/>
      <c r="BW53" s="1225"/>
      <c r="BX53" s="1224"/>
      <c r="BY53" s="1225"/>
      <c r="BZ53" s="1225"/>
      <c r="CA53" s="1225"/>
      <c r="CB53" s="1225"/>
      <c r="CC53" s="1225"/>
      <c r="CD53" s="1225"/>
      <c r="CE53" s="1225"/>
      <c r="CF53" s="1224"/>
      <c r="CG53" s="1225"/>
      <c r="CH53" s="1225"/>
      <c r="CI53" s="1225"/>
      <c r="CJ53" s="1225"/>
      <c r="CK53" s="1225"/>
      <c r="CL53" s="1225"/>
      <c r="CM53" s="1225"/>
      <c r="CN53" s="1225">
        <v>53.3</v>
      </c>
      <c r="CO53" s="1225"/>
      <c r="CP53" s="1225"/>
      <c r="CQ53" s="1225"/>
      <c r="CR53" s="1225"/>
      <c r="CS53" s="1225"/>
      <c r="CT53" s="1225"/>
      <c r="CU53" s="1225"/>
      <c r="CV53" s="1225">
        <v>54.5</v>
      </c>
      <c r="CW53" s="1225"/>
      <c r="CX53" s="1225"/>
      <c r="CY53" s="1225"/>
      <c r="CZ53" s="1225"/>
      <c r="DA53" s="1225"/>
      <c r="DB53" s="1225"/>
      <c r="DC53" s="1225"/>
    </row>
    <row r="54" spans="1:109" x14ac:dyDescent="0.15">
      <c r="A54" s="1202"/>
      <c r="B54" s="1194"/>
      <c r="G54" s="1220"/>
      <c r="H54" s="1220"/>
      <c r="I54" s="1213"/>
      <c r="J54" s="1213"/>
      <c r="K54" s="1222"/>
      <c r="L54" s="1222"/>
      <c r="M54" s="1222"/>
      <c r="N54" s="1222"/>
      <c r="AM54" s="1212"/>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x14ac:dyDescent="0.15">
      <c r="A55" s="1202"/>
      <c r="B55" s="1194"/>
      <c r="G55" s="1213"/>
      <c r="H55" s="1213"/>
      <c r="I55" s="1213"/>
      <c r="J55" s="1213"/>
      <c r="K55" s="1222"/>
      <c r="L55" s="1222"/>
      <c r="M55" s="1222"/>
      <c r="N55" s="1222"/>
      <c r="AN55" s="1219" t="s">
        <v>598</v>
      </c>
      <c r="AO55" s="1219"/>
      <c r="AP55" s="1219"/>
      <c r="AQ55" s="1219"/>
      <c r="AR55" s="1219"/>
      <c r="AS55" s="1219"/>
      <c r="AT55" s="1219"/>
      <c r="AU55" s="1219"/>
      <c r="AV55" s="1219"/>
      <c r="AW55" s="1219"/>
      <c r="AX55" s="1219"/>
      <c r="AY55" s="1219"/>
      <c r="AZ55" s="1219"/>
      <c r="BA55" s="1219"/>
      <c r="BB55" s="1223" t="s">
        <v>596</v>
      </c>
      <c r="BC55" s="1223"/>
      <c r="BD55" s="1223"/>
      <c r="BE55" s="1223"/>
      <c r="BF55" s="1223"/>
      <c r="BG55" s="1223"/>
      <c r="BH55" s="1223"/>
      <c r="BI55" s="1223"/>
      <c r="BJ55" s="1223"/>
      <c r="BK55" s="1223"/>
      <c r="BL55" s="1223"/>
      <c r="BM55" s="1223"/>
      <c r="BN55" s="1223"/>
      <c r="BO55" s="1223"/>
      <c r="BP55" s="1224"/>
      <c r="BQ55" s="1225"/>
      <c r="BR55" s="1225"/>
      <c r="BS55" s="1225"/>
      <c r="BT55" s="1225"/>
      <c r="BU55" s="1225"/>
      <c r="BV55" s="1225"/>
      <c r="BW55" s="1225"/>
      <c r="BX55" s="1224"/>
      <c r="BY55" s="1225"/>
      <c r="BZ55" s="1225"/>
      <c r="CA55" s="1225"/>
      <c r="CB55" s="1225"/>
      <c r="CC55" s="1225"/>
      <c r="CD55" s="1225"/>
      <c r="CE55" s="1225"/>
      <c r="CF55" s="1224"/>
      <c r="CG55" s="1225"/>
      <c r="CH55" s="1225"/>
      <c r="CI55" s="1225"/>
      <c r="CJ55" s="1225"/>
      <c r="CK55" s="1225"/>
      <c r="CL55" s="1225"/>
      <c r="CM55" s="1225"/>
      <c r="CN55" s="1225">
        <v>174.6</v>
      </c>
      <c r="CO55" s="1225"/>
      <c r="CP55" s="1225"/>
      <c r="CQ55" s="1225"/>
      <c r="CR55" s="1225"/>
      <c r="CS55" s="1225"/>
      <c r="CT55" s="1225"/>
      <c r="CU55" s="1225"/>
      <c r="CV55" s="1225">
        <v>173</v>
      </c>
      <c r="CW55" s="1225"/>
      <c r="CX55" s="1225"/>
      <c r="CY55" s="1225"/>
      <c r="CZ55" s="1225"/>
      <c r="DA55" s="1225"/>
      <c r="DB55" s="1225"/>
      <c r="DC55" s="1225"/>
    </row>
    <row r="56" spans="1:109" x14ac:dyDescent="0.15">
      <c r="A56" s="1202"/>
      <c r="B56" s="1194"/>
      <c r="G56" s="1213"/>
      <c r="H56" s="1213"/>
      <c r="I56" s="1213"/>
      <c r="J56" s="1213"/>
      <c r="K56" s="1222"/>
      <c r="L56" s="1222"/>
      <c r="M56" s="1222"/>
      <c r="N56" s="1222"/>
      <c r="AN56" s="1219"/>
      <c r="AO56" s="1219"/>
      <c r="AP56" s="1219"/>
      <c r="AQ56" s="1219"/>
      <c r="AR56" s="1219"/>
      <c r="AS56" s="1219"/>
      <c r="AT56" s="1219"/>
      <c r="AU56" s="1219"/>
      <c r="AV56" s="1219"/>
      <c r="AW56" s="1219"/>
      <c r="AX56" s="1219"/>
      <c r="AY56" s="1219"/>
      <c r="AZ56" s="1219"/>
      <c r="BA56" s="1219"/>
      <c r="BB56" s="1223"/>
      <c r="BC56" s="1223"/>
      <c r="BD56" s="1223"/>
      <c r="BE56" s="1223"/>
      <c r="BF56" s="1223"/>
      <c r="BG56" s="1223"/>
      <c r="BH56" s="1223"/>
      <c r="BI56" s="1223"/>
      <c r="BJ56" s="1223"/>
      <c r="BK56" s="1223"/>
      <c r="BL56" s="1223"/>
      <c r="BM56" s="1223"/>
      <c r="BN56" s="1223"/>
      <c r="BO56" s="1223"/>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1202" customFormat="1" x14ac:dyDescent="0.15">
      <c r="B57" s="1226"/>
      <c r="G57" s="1213"/>
      <c r="H57" s="1213"/>
      <c r="I57" s="1227"/>
      <c r="J57" s="1227"/>
      <c r="K57" s="1222"/>
      <c r="L57" s="1222"/>
      <c r="M57" s="1222"/>
      <c r="N57" s="1222"/>
      <c r="AM57" s="1187"/>
      <c r="AN57" s="1219"/>
      <c r="AO57" s="1219"/>
      <c r="AP57" s="1219"/>
      <c r="AQ57" s="1219"/>
      <c r="AR57" s="1219"/>
      <c r="AS57" s="1219"/>
      <c r="AT57" s="1219"/>
      <c r="AU57" s="1219"/>
      <c r="AV57" s="1219"/>
      <c r="AW57" s="1219"/>
      <c r="AX57" s="1219"/>
      <c r="AY57" s="1219"/>
      <c r="AZ57" s="1219"/>
      <c r="BA57" s="1219"/>
      <c r="BB57" s="1223" t="s">
        <v>597</v>
      </c>
      <c r="BC57" s="1223"/>
      <c r="BD57" s="1223"/>
      <c r="BE57" s="1223"/>
      <c r="BF57" s="1223"/>
      <c r="BG57" s="1223"/>
      <c r="BH57" s="1223"/>
      <c r="BI57" s="1223"/>
      <c r="BJ57" s="1223"/>
      <c r="BK57" s="1223"/>
      <c r="BL57" s="1223"/>
      <c r="BM57" s="1223"/>
      <c r="BN57" s="1223"/>
      <c r="BO57" s="1223"/>
      <c r="BP57" s="1224"/>
      <c r="BQ57" s="1225"/>
      <c r="BR57" s="1225"/>
      <c r="BS57" s="1225"/>
      <c r="BT57" s="1225"/>
      <c r="BU57" s="1225"/>
      <c r="BV57" s="1225"/>
      <c r="BW57" s="1225"/>
      <c r="BX57" s="1224"/>
      <c r="BY57" s="1225"/>
      <c r="BZ57" s="1225"/>
      <c r="CA57" s="1225"/>
      <c r="CB57" s="1225"/>
      <c r="CC57" s="1225"/>
      <c r="CD57" s="1225"/>
      <c r="CE57" s="1225"/>
      <c r="CF57" s="1224"/>
      <c r="CG57" s="1225"/>
      <c r="CH57" s="1225"/>
      <c r="CI57" s="1225"/>
      <c r="CJ57" s="1225"/>
      <c r="CK57" s="1225"/>
      <c r="CL57" s="1225"/>
      <c r="CM57" s="1225"/>
      <c r="CN57" s="1225">
        <v>53.3</v>
      </c>
      <c r="CO57" s="1225"/>
      <c r="CP57" s="1225"/>
      <c r="CQ57" s="1225"/>
      <c r="CR57" s="1225"/>
      <c r="CS57" s="1225"/>
      <c r="CT57" s="1225"/>
      <c r="CU57" s="1225"/>
      <c r="CV57" s="1225">
        <v>54.2</v>
      </c>
      <c r="CW57" s="1225"/>
      <c r="CX57" s="1225"/>
      <c r="CY57" s="1225"/>
      <c r="CZ57" s="1225"/>
      <c r="DA57" s="1225"/>
      <c r="DB57" s="1225"/>
      <c r="DC57" s="1225"/>
      <c r="DD57" s="1228"/>
      <c r="DE57" s="1226"/>
    </row>
    <row r="58" spans="1:109" s="1202" customFormat="1" x14ac:dyDescent="0.15">
      <c r="A58" s="1187"/>
      <c r="B58" s="1226"/>
      <c r="G58" s="1213"/>
      <c r="H58" s="1213"/>
      <c r="I58" s="1227"/>
      <c r="J58" s="1227"/>
      <c r="K58" s="1222"/>
      <c r="L58" s="1222"/>
      <c r="M58" s="1222"/>
      <c r="N58" s="1222"/>
      <c r="AM58" s="1187"/>
      <c r="AN58" s="1219"/>
      <c r="AO58" s="1219"/>
      <c r="AP58" s="1219"/>
      <c r="AQ58" s="1219"/>
      <c r="AR58" s="1219"/>
      <c r="AS58" s="1219"/>
      <c r="AT58" s="1219"/>
      <c r="AU58" s="1219"/>
      <c r="AV58" s="1219"/>
      <c r="AW58" s="1219"/>
      <c r="AX58" s="1219"/>
      <c r="AY58" s="1219"/>
      <c r="AZ58" s="1219"/>
      <c r="BA58" s="1219"/>
      <c r="BB58" s="1223"/>
      <c r="BC58" s="1223"/>
      <c r="BD58" s="1223"/>
      <c r="BE58" s="1223"/>
      <c r="BF58" s="1223"/>
      <c r="BG58" s="1223"/>
      <c r="BH58" s="1223"/>
      <c r="BI58" s="1223"/>
      <c r="BJ58" s="1223"/>
      <c r="BK58" s="1223"/>
      <c r="BL58" s="1223"/>
      <c r="BM58" s="1223"/>
      <c r="BN58" s="1223"/>
      <c r="BO58" s="1223"/>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1228"/>
      <c r="DE58" s="1226"/>
    </row>
    <row r="59" spans="1:109" s="1202" customFormat="1" x14ac:dyDescent="0.15">
      <c r="A59" s="1187"/>
      <c r="B59" s="1226"/>
      <c r="K59" s="1229"/>
      <c r="L59" s="1229"/>
      <c r="M59" s="1229"/>
      <c r="N59" s="1229"/>
      <c r="AQ59" s="1229"/>
      <c r="AR59" s="1229"/>
      <c r="AS59" s="1229"/>
      <c r="AT59" s="1229"/>
      <c r="BC59" s="1229"/>
      <c r="BD59" s="1229"/>
      <c r="BE59" s="1229"/>
      <c r="BF59" s="1229"/>
      <c r="BO59" s="1229"/>
      <c r="BP59" s="1229"/>
      <c r="BQ59" s="1229"/>
      <c r="BR59" s="1229"/>
      <c r="CA59" s="1229"/>
      <c r="CB59" s="1229"/>
      <c r="CC59" s="1229"/>
      <c r="CD59" s="1229"/>
      <c r="CM59" s="1229"/>
      <c r="CN59" s="1229"/>
      <c r="CO59" s="1229"/>
      <c r="CP59" s="1229"/>
      <c r="CY59" s="1229"/>
      <c r="CZ59" s="1229"/>
      <c r="DA59" s="1229"/>
      <c r="DB59" s="1229"/>
      <c r="DC59" s="1229"/>
      <c r="DD59" s="1228"/>
      <c r="DE59" s="1226"/>
    </row>
    <row r="60" spans="1:109" s="1202" customFormat="1" x14ac:dyDescent="0.15">
      <c r="A60" s="1187"/>
      <c r="B60" s="1226"/>
      <c r="K60" s="1229"/>
      <c r="L60" s="1229"/>
      <c r="M60" s="1229"/>
      <c r="N60" s="1229"/>
      <c r="AQ60" s="1229"/>
      <c r="AR60" s="1229"/>
      <c r="AS60" s="1229"/>
      <c r="AT60" s="1229"/>
      <c r="BC60" s="1229"/>
      <c r="BD60" s="1229"/>
      <c r="BE60" s="1229"/>
      <c r="BF60" s="1229"/>
      <c r="BO60" s="1229"/>
      <c r="BP60" s="1229"/>
      <c r="BQ60" s="1229"/>
      <c r="BR60" s="1229"/>
      <c r="CA60" s="1229"/>
      <c r="CB60" s="1229"/>
      <c r="CC60" s="1229"/>
      <c r="CD60" s="1229"/>
      <c r="CM60" s="1229"/>
      <c r="CN60" s="1229"/>
      <c r="CO60" s="1229"/>
      <c r="CP60" s="1229"/>
      <c r="CY60" s="1229"/>
      <c r="CZ60" s="1229"/>
      <c r="DA60" s="1229"/>
      <c r="DB60" s="1229"/>
      <c r="DC60" s="1229"/>
      <c r="DD60" s="1228"/>
      <c r="DE60" s="1226"/>
    </row>
    <row r="61" spans="1:109" s="1202" customFormat="1" x14ac:dyDescent="0.15">
      <c r="A61" s="1187"/>
      <c r="B61" s="1230"/>
      <c r="C61" s="1231"/>
      <c r="D61" s="1231"/>
      <c r="E61" s="1231"/>
      <c r="F61" s="1231"/>
      <c r="G61" s="1231"/>
      <c r="H61" s="1231"/>
      <c r="I61" s="1231"/>
      <c r="J61" s="1231"/>
      <c r="K61" s="1231"/>
      <c r="L61" s="1231"/>
      <c r="M61" s="1232"/>
      <c r="N61" s="1232"/>
      <c r="O61" s="1231"/>
      <c r="P61" s="1231"/>
      <c r="Q61" s="1231"/>
      <c r="R61" s="1231"/>
      <c r="S61" s="1231"/>
      <c r="T61" s="1231"/>
      <c r="U61" s="1231"/>
      <c r="V61" s="1231"/>
      <c r="W61" s="1231"/>
      <c r="X61" s="1231"/>
      <c r="Y61" s="1231"/>
      <c r="Z61" s="1231"/>
      <c r="AA61" s="1231"/>
      <c r="AB61" s="1231"/>
      <c r="AC61" s="1231"/>
      <c r="AD61" s="1231"/>
      <c r="AE61" s="1231"/>
      <c r="AF61" s="1231"/>
      <c r="AG61" s="1231"/>
      <c r="AH61" s="1231"/>
      <c r="AI61" s="1231"/>
      <c r="AJ61" s="1231"/>
      <c r="AK61" s="1231"/>
      <c r="AL61" s="1231"/>
      <c r="AM61" s="1231"/>
      <c r="AN61" s="1231"/>
      <c r="AO61" s="1231"/>
      <c r="AP61" s="1231"/>
      <c r="AQ61" s="1231"/>
      <c r="AR61" s="1231"/>
      <c r="AS61" s="1232"/>
      <c r="AT61" s="1232"/>
      <c r="AU61" s="1231"/>
      <c r="AV61" s="1231"/>
      <c r="AW61" s="1231"/>
      <c r="AX61" s="1231"/>
      <c r="AY61" s="1231"/>
      <c r="AZ61" s="1231"/>
      <c r="BA61" s="1231"/>
      <c r="BB61" s="1231"/>
      <c r="BC61" s="1231"/>
      <c r="BD61" s="1231"/>
      <c r="BE61" s="1232"/>
      <c r="BF61" s="1232"/>
      <c r="BG61" s="1231"/>
      <c r="BH61" s="1231"/>
      <c r="BI61" s="1231"/>
      <c r="BJ61" s="1231"/>
      <c r="BK61" s="1231"/>
      <c r="BL61" s="1231"/>
      <c r="BM61" s="1231"/>
      <c r="BN61" s="1231"/>
      <c r="BO61" s="1231"/>
      <c r="BP61" s="1231"/>
      <c r="BQ61" s="1232"/>
      <c r="BR61" s="1232"/>
      <c r="BS61" s="1231"/>
      <c r="BT61" s="1231"/>
      <c r="BU61" s="1231"/>
      <c r="BV61" s="1231"/>
      <c r="BW61" s="1231"/>
      <c r="BX61" s="1231"/>
      <c r="BY61" s="1231"/>
      <c r="BZ61" s="1231"/>
      <c r="CA61" s="1231"/>
      <c r="CB61" s="1231"/>
      <c r="CC61" s="1232"/>
      <c r="CD61" s="1232"/>
      <c r="CE61" s="1231"/>
      <c r="CF61" s="1231"/>
      <c r="CG61" s="1231"/>
      <c r="CH61" s="1231"/>
      <c r="CI61" s="1231"/>
      <c r="CJ61" s="1231"/>
      <c r="CK61" s="1231"/>
      <c r="CL61" s="1231"/>
      <c r="CM61" s="1231"/>
      <c r="CN61" s="1231"/>
      <c r="CO61" s="1232"/>
      <c r="CP61" s="1232"/>
      <c r="CQ61" s="1231"/>
      <c r="CR61" s="1231"/>
      <c r="CS61" s="1231"/>
      <c r="CT61" s="1231"/>
      <c r="CU61" s="1231"/>
      <c r="CV61" s="1231"/>
      <c r="CW61" s="1231"/>
      <c r="CX61" s="1231"/>
      <c r="CY61" s="1231"/>
      <c r="CZ61" s="1231"/>
      <c r="DA61" s="1232"/>
      <c r="DB61" s="1232"/>
      <c r="DC61" s="1232"/>
      <c r="DD61" s="1233"/>
      <c r="DE61" s="1226"/>
    </row>
    <row r="62" spans="1:109" x14ac:dyDescent="0.15">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1187"/>
    </row>
    <row r="63" spans="1:109" ht="17.25" x14ac:dyDescent="0.15">
      <c r="B63" s="1234" t="s">
        <v>599</v>
      </c>
    </row>
    <row r="64" spans="1:109" x14ac:dyDescent="0.15">
      <c r="B64" s="1194"/>
      <c r="G64" s="1201"/>
      <c r="I64" s="1235"/>
      <c r="J64" s="1235"/>
      <c r="K64" s="1235"/>
      <c r="L64" s="1235"/>
      <c r="M64" s="1235"/>
      <c r="N64" s="1236"/>
      <c r="AM64" s="1201"/>
      <c r="AN64" s="1201" t="s">
        <v>592</v>
      </c>
      <c r="AP64" s="1202"/>
      <c r="AQ64" s="1202"/>
      <c r="AR64" s="1202"/>
      <c r="AY64" s="1201"/>
      <c r="BA64" s="1202"/>
      <c r="BB64" s="1202"/>
      <c r="BC64" s="1202"/>
      <c r="BK64" s="1201"/>
      <c r="BM64" s="1202"/>
      <c r="BN64" s="1202"/>
      <c r="BO64" s="1202"/>
      <c r="BW64" s="1201"/>
      <c r="BY64" s="1202"/>
      <c r="BZ64" s="1202"/>
      <c r="CA64" s="1202"/>
      <c r="CI64" s="1201"/>
      <c r="CK64" s="1202"/>
      <c r="CL64" s="1202"/>
      <c r="CM64" s="1202"/>
      <c r="CU64" s="1201"/>
      <c r="CW64" s="1202"/>
      <c r="CX64" s="1202"/>
      <c r="CY64" s="1202"/>
    </row>
    <row r="65" spans="2:107" x14ac:dyDescent="0.15">
      <c r="B65" s="1194"/>
      <c r="AN65" s="1203" t="s">
        <v>600</v>
      </c>
      <c r="AO65" s="1204"/>
      <c r="AP65" s="1204"/>
      <c r="AQ65" s="1204"/>
      <c r="AR65" s="1204"/>
      <c r="AS65" s="1204"/>
      <c r="AT65" s="1204"/>
      <c r="AU65" s="1204"/>
      <c r="AV65" s="1204"/>
      <c r="AW65" s="1204"/>
      <c r="AX65" s="1204"/>
      <c r="AY65" s="1204"/>
      <c r="AZ65" s="1204"/>
      <c r="BA65" s="1204"/>
      <c r="BB65" s="1204"/>
      <c r="BC65" s="1204"/>
      <c r="BD65" s="1204"/>
      <c r="BE65" s="1204"/>
      <c r="BF65" s="1204"/>
      <c r="BG65" s="1204"/>
      <c r="BH65" s="1204"/>
      <c r="BI65" s="1204"/>
      <c r="BJ65" s="1204"/>
      <c r="BK65" s="1204"/>
      <c r="BL65" s="1204"/>
      <c r="BM65" s="1204"/>
      <c r="BN65" s="1204"/>
      <c r="BO65" s="1204"/>
      <c r="BP65" s="1204"/>
      <c r="BQ65" s="1204"/>
      <c r="BR65" s="1204"/>
      <c r="BS65" s="1204"/>
      <c r="BT65" s="1204"/>
      <c r="BU65" s="1204"/>
      <c r="BV65" s="1204"/>
      <c r="BW65" s="1204"/>
      <c r="BX65" s="1204"/>
      <c r="BY65" s="1204"/>
      <c r="BZ65" s="1204"/>
      <c r="CA65" s="1204"/>
      <c r="CB65" s="1204"/>
      <c r="CC65" s="1204"/>
      <c r="CD65" s="1204"/>
      <c r="CE65" s="1204"/>
      <c r="CF65" s="1204"/>
      <c r="CG65" s="1204"/>
      <c r="CH65" s="1204"/>
      <c r="CI65" s="1204"/>
      <c r="CJ65" s="1204"/>
      <c r="CK65" s="1204"/>
      <c r="CL65" s="1204"/>
      <c r="CM65" s="1204"/>
      <c r="CN65" s="1204"/>
      <c r="CO65" s="1204"/>
      <c r="CP65" s="1204"/>
      <c r="CQ65" s="1204"/>
      <c r="CR65" s="1204"/>
      <c r="CS65" s="1204"/>
      <c r="CT65" s="1204"/>
      <c r="CU65" s="1204"/>
      <c r="CV65" s="1204"/>
      <c r="CW65" s="1204"/>
      <c r="CX65" s="1204"/>
      <c r="CY65" s="1204"/>
      <c r="CZ65" s="1204"/>
      <c r="DA65" s="1204"/>
      <c r="DB65" s="1204"/>
      <c r="DC65" s="1205"/>
    </row>
    <row r="66" spans="2:107" x14ac:dyDescent="0.15">
      <c r="B66" s="1194"/>
      <c r="AN66" s="1206"/>
      <c r="AO66" s="1207"/>
      <c r="AP66" s="1207"/>
      <c r="AQ66" s="1207"/>
      <c r="AR66" s="1207"/>
      <c r="AS66" s="1207"/>
      <c r="AT66" s="1207"/>
      <c r="AU66" s="1207"/>
      <c r="AV66" s="1207"/>
      <c r="AW66" s="1207"/>
      <c r="AX66" s="1207"/>
      <c r="AY66" s="1207"/>
      <c r="AZ66" s="1207"/>
      <c r="BA66" s="1207"/>
      <c r="BB66" s="1207"/>
      <c r="BC66" s="1207"/>
      <c r="BD66" s="1207"/>
      <c r="BE66" s="1207"/>
      <c r="BF66" s="1207"/>
      <c r="BG66" s="1207"/>
      <c r="BH66" s="1207"/>
      <c r="BI66" s="1207"/>
      <c r="BJ66" s="1207"/>
      <c r="BK66" s="1207"/>
      <c r="BL66" s="1207"/>
      <c r="BM66" s="1207"/>
      <c r="BN66" s="1207"/>
      <c r="BO66" s="1207"/>
      <c r="BP66" s="1207"/>
      <c r="BQ66" s="1207"/>
      <c r="BR66" s="1207"/>
      <c r="BS66" s="1207"/>
      <c r="BT66" s="1207"/>
      <c r="BU66" s="1207"/>
      <c r="BV66" s="1207"/>
      <c r="BW66" s="1207"/>
      <c r="BX66" s="1207"/>
      <c r="BY66" s="1207"/>
      <c r="BZ66" s="1207"/>
      <c r="CA66" s="1207"/>
      <c r="CB66" s="1207"/>
      <c r="CC66" s="1207"/>
      <c r="CD66" s="1207"/>
      <c r="CE66" s="1207"/>
      <c r="CF66" s="1207"/>
      <c r="CG66" s="1207"/>
      <c r="CH66" s="1207"/>
      <c r="CI66" s="1207"/>
      <c r="CJ66" s="1207"/>
      <c r="CK66" s="1207"/>
      <c r="CL66" s="1207"/>
      <c r="CM66" s="1207"/>
      <c r="CN66" s="1207"/>
      <c r="CO66" s="1207"/>
      <c r="CP66" s="1207"/>
      <c r="CQ66" s="1207"/>
      <c r="CR66" s="1207"/>
      <c r="CS66" s="1207"/>
      <c r="CT66" s="1207"/>
      <c r="CU66" s="1207"/>
      <c r="CV66" s="1207"/>
      <c r="CW66" s="1207"/>
      <c r="CX66" s="1207"/>
      <c r="CY66" s="1207"/>
      <c r="CZ66" s="1207"/>
      <c r="DA66" s="1207"/>
      <c r="DB66" s="1207"/>
      <c r="DC66" s="1208"/>
    </row>
    <row r="67" spans="2:107" x14ac:dyDescent="0.15">
      <c r="B67" s="1194"/>
      <c r="AN67" s="1206"/>
      <c r="AO67" s="1207"/>
      <c r="AP67" s="1207"/>
      <c r="AQ67" s="1207"/>
      <c r="AR67" s="1207"/>
      <c r="AS67" s="1207"/>
      <c r="AT67" s="1207"/>
      <c r="AU67" s="1207"/>
      <c r="AV67" s="1207"/>
      <c r="AW67" s="1207"/>
      <c r="AX67" s="1207"/>
      <c r="AY67" s="1207"/>
      <c r="AZ67" s="1207"/>
      <c r="BA67" s="1207"/>
      <c r="BB67" s="1207"/>
      <c r="BC67" s="1207"/>
      <c r="BD67" s="1207"/>
      <c r="BE67" s="1207"/>
      <c r="BF67" s="1207"/>
      <c r="BG67" s="1207"/>
      <c r="BH67" s="1207"/>
      <c r="BI67" s="1207"/>
      <c r="BJ67" s="1207"/>
      <c r="BK67" s="1207"/>
      <c r="BL67" s="1207"/>
      <c r="BM67" s="1207"/>
      <c r="BN67" s="1207"/>
      <c r="BO67" s="1207"/>
      <c r="BP67" s="1207"/>
      <c r="BQ67" s="1207"/>
      <c r="BR67" s="1207"/>
      <c r="BS67" s="1207"/>
      <c r="BT67" s="1207"/>
      <c r="BU67" s="1207"/>
      <c r="BV67" s="1207"/>
      <c r="BW67" s="1207"/>
      <c r="BX67" s="1207"/>
      <c r="BY67" s="1207"/>
      <c r="BZ67" s="1207"/>
      <c r="CA67" s="1207"/>
      <c r="CB67" s="1207"/>
      <c r="CC67" s="1207"/>
      <c r="CD67" s="1207"/>
      <c r="CE67" s="1207"/>
      <c r="CF67" s="1207"/>
      <c r="CG67" s="1207"/>
      <c r="CH67" s="1207"/>
      <c r="CI67" s="1207"/>
      <c r="CJ67" s="1207"/>
      <c r="CK67" s="1207"/>
      <c r="CL67" s="1207"/>
      <c r="CM67" s="1207"/>
      <c r="CN67" s="1207"/>
      <c r="CO67" s="1207"/>
      <c r="CP67" s="1207"/>
      <c r="CQ67" s="1207"/>
      <c r="CR67" s="1207"/>
      <c r="CS67" s="1207"/>
      <c r="CT67" s="1207"/>
      <c r="CU67" s="1207"/>
      <c r="CV67" s="1207"/>
      <c r="CW67" s="1207"/>
      <c r="CX67" s="1207"/>
      <c r="CY67" s="1207"/>
      <c r="CZ67" s="1207"/>
      <c r="DA67" s="1207"/>
      <c r="DB67" s="1207"/>
      <c r="DC67" s="1208"/>
    </row>
    <row r="68" spans="2:107" x14ac:dyDescent="0.15">
      <c r="B68" s="1194"/>
      <c r="AN68" s="1206"/>
      <c r="AO68" s="1207"/>
      <c r="AP68" s="1207"/>
      <c r="AQ68" s="1207"/>
      <c r="AR68" s="1207"/>
      <c r="AS68" s="1207"/>
      <c r="AT68" s="1207"/>
      <c r="AU68" s="1207"/>
      <c r="AV68" s="1207"/>
      <c r="AW68" s="1207"/>
      <c r="AX68" s="1207"/>
      <c r="AY68" s="1207"/>
      <c r="AZ68" s="1207"/>
      <c r="BA68" s="1207"/>
      <c r="BB68" s="1207"/>
      <c r="BC68" s="1207"/>
      <c r="BD68" s="1207"/>
      <c r="BE68" s="1207"/>
      <c r="BF68" s="1207"/>
      <c r="BG68" s="1207"/>
      <c r="BH68" s="1207"/>
      <c r="BI68" s="1207"/>
      <c r="BJ68" s="1207"/>
      <c r="BK68" s="1207"/>
      <c r="BL68" s="1207"/>
      <c r="BM68" s="1207"/>
      <c r="BN68" s="1207"/>
      <c r="BO68" s="1207"/>
      <c r="BP68" s="1207"/>
      <c r="BQ68" s="1207"/>
      <c r="BR68" s="1207"/>
      <c r="BS68" s="1207"/>
      <c r="BT68" s="1207"/>
      <c r="BU68" s="1207"/>
      <c r="BV68" s="1207"/>
      <c r="BW68" s="1207"/>
      <c r="BX68" s="1207"/>
      <c r="BY68" s="1207"/>
      <c r="BZ68" s="1207"/>
      <c r="CA68" s="1207"/>
      <c r="CB68" s="1207"/>
      <c r="CC68" s="1207"/>
      <c r="CD68" s="1207"/>
      <c r="CE68" s="1207"/>
      <c r="CF68" s="1207"/>
      <c r="CG68" s="1207"/>
      <c r="CH68" s="1207"/>
      <c r="CI68" s="1207"/>
      <c r="CJ68" s="1207"/>
      <c r="CK68" s="1207"/>
      <c r="CL68" s="1207"/>
      <c r="CM68" s="1207"/>
      <c r="CN68" s="1207"/>
      <c r="CO68" s="1207"/>
      <c r="CP68" s="1207"/>
      <c r="CQ68" s="1207"/>
      <c r="CR68" s="1207"/>
      <c r="CS68" s="1207"/>
      <c r="CT68" s="1207"/>
      <c r="CU68" s="1207"/>
      <c r="CV68" s="1207"/>
      <c r="CW68" s="1207"/>
      <c r="CX68" s="1207"/>
      <c r="CY68" s="1207"/>
      <c r="CZ68" s="1207"/>
      <c r="DA68" s="1207"/>
      <c r="DB68" s="1207"/>
      <c r="DC68" s="1208"/>
    </row>
    <row r="69" spans="2:107" x14ac:dyDescent="0.15">
      <c r="B69" s="1194"/>
      <c r="AN69" s="1209"/>
      <c r="AO69" s="1210"/>
      <c r="AP69" s="1210"/>
      <c r="AQ69" s="1210"/>
      <c r="AR69" s="1210"/>
      <c r="AS69" s="1210"/>
      <c r="AT69" s="1210"/>
      <c r="AU69" s="1210"/>
      <c r="AV69" s="1210"/>
      <c r="AW69" s="1210"/>
      <c r="AX69" s="1210"/>
      <c r="AY69" s="1210"/>
      <c r="AZ69" s="1210"/>
      <c r="BA69" s="1210"/>
      <c r="BB69" s="1210"/>
      <c r="BC69" s="1210"/>
      <c r="BD69" s="1210"/>
      <c r="BE69" s="1210"/>
      <c r="BF69" s="1210"/>
      <c r="BG69" s="1210"/>
      <c r="BH69" s="1210"/>
      <c r="BI69" s="1210"/>
      <c r="BJ69" s="1210"/>
      <c r="BK69" s="1210"/>
      <c r="BL69" s="1210"/>
      <c r="BM69" s="1210"/>
      <c r="BN69" s="1210"/>
      <c r="BO69" s="1210"/>
      <c r="BP69" s="1210"/>
      <c r="BQ69" s="1210"/>
      <c r="BR69" s="1210"/>
      <c r="BS69" s="1210"/>
      <c r="BT69" s="1210"/>
      <c r="BU69" s="1210"/>
      <c r="BV69" s="1210"/>
      <c r="BW69" s="1210"/>
      <c r="BX69" s="1210"/>
      <c r="BY69" s="1210"/>
      <c r="BZ69" s="1210"/>
      <c r="CA69" s="1210"/>
      <c r="CB69" s="1210"/>
      <c r="CC69" s="1210"/>
      <c r="CD69" s="1210"/>
      <c r="CE69" s="1210"/>
      <c r="CF69" s="1210"/>
      <c r="CG69" s="1210"/>
      <c r="CH69" s="1210"/>
      <c r="CI69" s="1210"/>
      <c r="CJ69" s="1210"/>
      <c r="CK69" s="1210"/>
      <c r="CL69" s="1210"/>
      <c r="CM69" s="1210"/>
      <c r="CN69" s="1210"/>
      <c r="CO69" s="1210"/>
      <c r="CP69" s="1210"/>
      <c r="CQ69" s="1210"/>
      <c r="CR69" s="1210"/>
      <c r="CS69" s="1210"/>
      <c r="CT69" s="1210"/>
      <c r="CU69" s="1210"/>
      <c r="CV69" s="1210"/>
      <c r="CW69" s="1210"/>
      <c r="CX69" s="1210"/>
      <c r="CY69" s="1210"/>
      <c r="CZ69" s="1210"/>
      <c r="DA69" s="1210"/>
      <c r="DB69" s="1210"/>
      <c r="DC69" s="1211"/>
    </row>
    <row r="70" spans="2:107" x14ac:dyDescent="0.15">
      <c r="B70" s="1194"/>
      <c r="H70" s="1237"/>
      <c r="I70" s="1237"/>
      <c r="J70" s="1238"/>
      <c r="K70" s="1238"/>
      <c r="L70" s="1239"/>
      <c r="M70" s="1238"/>
      <c r="N70" s="1239"/>
      <c r="AN70" s="1212"/>
      <c r="AO70" s="1212"/>
      <c r="AP70" s="1212"/>
      <c r="AZ70" s="1212"/>
      <c r="BA70" s="1212"/>
      <c r="BB70" s="1212"/>
      <c r="BL70" s="1212"/>
      <c r="BM70" s="1212"/>
      <c r="BN70" s="1212"/>
      <c r="BX70" s="1212"/>
      <c r="BY70" s="1212"/>
      <c r="BZ70" s="1212"/>
      <c r="CJ70" s="1212"/>
      <c r="CK70" s="1212"/>
      <c r="CL70" s="1212"/>
      <c r="CV70" s="1212"/>
      <c r="CW70" s="1212"/>
      <c r="CX70" s="1212"/>
    </row>
    <row r="71" spans="2:107" x14ac:dyDescent="0.15">
      <c r="B71" s="1194"/>
      <c r="G71" s="1240"/>
      <c r="I71" s="1241"/>
      <c r="J71" s="1238"/>
      <c r="K71" s="1238"/>
      <c r="L71" s="1239"/>
      <c r="M71" s="1238"/>
      <c r="N71" s="1239"/>
      <c r="AM71" s="1240"/>
      <c r="AN71" s="1187" t="s">
        <v>594</v>
      </c>
    </row>
    <row r="72" spans="2:107" x14ac:dyDescent="0.15">
      <c r="B72" s="1194"/>
      <c r="G72" s="1213"/>
      <c r="H72" s="1213"/>
      <c r="I72" s="1213"/>
      <c r="J72" s="1213"/>
      <c r="K72" s="1214"/>
      <c r="L72" s="1214"/>
      <c r="M72" s="1215"/>
      <c r="N72" s="1215"/>
      <c r="AN72" s="1216"/>
      <c r="AO72" s="1217"/>
      <c r="AP72" s="1217"/>
      <c r="AQ72" s="1217"/>
      <c r="AR72" s="1217"/>
      <c r="AS72" s="1217"/>
      <c r="AT72" s="1217"/>
      <c r="AU72" s="1217"/>
      <c r="AV72" s="1217"/>
      <c r="AW72" s="1217"/>
      <c r="AX72" s="1217"/>
      <c r="AY72" s="1217"/>
      <c r="AZ72" s="1217"/>
      <c r="BA72" s="1217"/>
      <c r="BB72" s="1217"/>
      <c r="BC72" s="1217"/>
      <c r="BD72" s="1217"/>
      <c r="BE72" s="1217"/>
      <c r="BF72" s="1217"/>
      <c r="BG72" s="1217"/>
      <c r="BH72" s="1217"/>
      <c r="BI72" s="1217"/>
      <c r="BJ72" s="1217"/>
      <c r="BK72" s="1217"/>
      <c r="BL72" s="1217"/>
      <c r="BM72" s="1217"/>
      <c r="BN72" s="1217"/>
      <c r="BO72" s="1218"/>
      <c r="BP72" s="1219" t="s">
        <v>534</v>
      </c>
      <c r="BQ72" s="1219"/>
      <c r="BR72" s="1219"/>
      <c r="BS72" s="1219"/>
      <c r="BT72" s="1219"/>
      <c r="BU72" s="1219"/>
      <c r="BV72" s="1219"/>
      <c r="BW72" s="1219"/>
      <c r="BX72" s="1219" t="s">
        <v>535</v>
      </c>
      <c r="BY72" s="1219"/>
      <c r="BZ72" s="1219"/>
      <c r="CA72" s="1219"/>
      <c r="CB72" s="1219"/>
      <c r="CC72" s="1219"/>
      <c r="CD72" s="1219"/>
      <c r="CE72" s="1219"/>
      <c r="CF72" s="1219" t="s">
        <v>536</v>
      </c>
      <c r="CG72" s="1219"/>
      <c r="CH72" s="1219"/>
      <c r="CI72" s="1219"/>
      <c r="CJ72" s="1219"/>
      <c r="CK72" s="1219"/>
      <c r="CL72" s="1219"/>
      <c r="CM72" s="1219"/>
      <c r="CN72" s="1219" t="s">
        <v>537</v>
      </c>
      <c r="CO72" s="1219"/>
      <c r="CP72" s="1219"/>
      <c r="CQ72" s="1219"/>
      <c r="CR72" s="1219"/>
      <c r="CS72" s="1219"/>
      <c r="CT72" s="1219"/>
      <c r="CU72" s="1219"/>
      <c r="CV72" s="1219" t="s">
        <v>538</v>
      </c>
      <c r="CW72" s="1219"/>
      <c r="CX72" s="1219"/>
      <c r="CY72" s="1219"/>
      <c r="CZ72" s="1219"/>
      <c r="DA72" s="1219"/>
      <c r="DB72" s="1219"/>
      <c r="DC72" s="1219"/>
    </row>
    <row r="73" spans="2:107" x14ac:dyDescent="0.15">
      <c r="B73" s="1194"/>
      <c r="G73" s="1220"/>
      <c r="H73" s="1220"/>
      <c r="I73" s="1220"/>
      <c r="J73" s="1220"/>
      <c r="K73" s="1242"/>
      <c r="L73" s="1242"/>
      <c r="M73" s="1242"/>
      <c r="N73" s="1242"/>
      <c r="AM73" s="1212"/>
      <c r="AN73" s="1223" t="s">
        <v>595</v>
      </c>
      <c r="AO73" s="1223"/>
      <c r="AP73" s="1223"/>
      <c r="AQ73" s="1223"/>
      <c r="AR73" s="1223"/>
      <c r="AS73" s="1223"/>
      <c r="AT73" s="1223"/>
      <c r="AU73" s="1223"/>
      <c r="AV73" s="1223"/>
      <c r="AW73" s="1223"/>
      <c r="AX73" s="1223"/>
      <c r="AY73" s="1223"/>
      <c r="AZ73" s="1223"/>
      <c r="BA73" s="1223"/>
      <c r="BB73" s="1223" t="s">
        <v>596</v>
      </c>
      <c r="BC73" s="1223"/>
      <c r="BD73" s="1223"/>
      <c r="BE73" s="1223"/>
      <c r="BF73" s="1223"/>
      <c r="BG73" s="1223"/>
      <c r="BH73" s="1223"/>
      <c r="BI73" s="1223"/>
      <c r="BJ73" s="1223"/>
      <c r="BK73" s="1223"/>
      <c r="BL73" s="1223"/>
      <c r="BM73" s="1223"/>
      <c r="BN73" s="1223"/>
      <c r="BO73" s="1223"/>
      <c r="BP73" s="1225">
        <v>189.5</v>
      </c>
      <c r="BQ73" s="1225"/>
      <c r="BR73" s="1225"/>
      <c r="BS73" s="1225"/>
      <c r="BT73" s="1225"/>
      <c r="BU73" s="1225"/>
      <c r="BV73" s="1225"/>
      <c r="BW73" s="1225"/>
      <c r="BX73" s="1225">
        <v>188.3</v>
      </c>
      <c r="BY73" s="1225"/>
      <c r="BZ73" s="1225"/>
      <c r="CA73" s="1225"/>
      <c r="CB73" s="1225"/>
      <c r="CC73" s="1225"/>
      <c r="CD73" s="1225"/>
      <c r="CE73" s="1225"/>
      <c r="CF73" s="1225">
        <v>187.9</v>
      </c>
      <c r="CG73" s="1225"/>
      <c r="CH73" s="1225"/>
      <c r="CI73" s="1225"/>
      <c r="CJ73" s="1225"/>
      <c r="CK73" s="1225"/>
      <c r="CL73" s="1225"/>
      <c r="CM73" s="1225"/>
      <c r="CN73" s="1225">
        <v>193.9</v>
      </c>
      <c r="CO73" s="1225"/>
      <c r="CP73" s="1225"/>
      <c r="CQ73" s="1225"/>
      <c r="CR73" s="1225"/>
      <c r="CS73" s="1225"/>
      <c r="CT73" s="1225"/>
      <c r="CU73" s="1225"/>
      <c r="CV73" s="1225">
        <v>196</v>
      </c>
      <c r="CW73" s="1225"/>
      <c r="CX73" s="1225"/>
      <c r="CY73" s="1225"/>
      <c r="CZ73" s="1225"/>
      <c r="DA73" s="1225"/>
      <c r="DB73" s="1225"/>
      <c r="DC73" s="1225"/>
    </row>
    <row r="74" spans="2:107" x14ac:dyDescent="0.15">
      <c r="B74" s="1194"/>
      <c r="G74" s="1220"/>
      <c r="H74" s="1220"/>
      <c r="I74" s="1220"/>
      <c r="J74" s="1220"/>
      <c r="K74" s="1242"/>
      <c r="L74" s="1242"/>
      <c r="M74" s="1242"/>
      <c r="N74" s="1242"/>
      <c r="AM74" s="1212"/>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x14ac:dyDescent="0.15">
      <c r="B75" s="1194"/>
      <c r="G75" s="1220"/>
      <c r="H75" s="1220"/>
      <c r="I75" s="1213"/>
      <c r="J75" s="1213"/>
      <c r="K75" s="1222"/>
      <c r="L75" s="1222"/>
      <c r="M75" s="1222"/>
      <c r="N75" s="1222"/>
      <c r="AM75" s="1212"/>
      <c r="AN75" s="1223"/>
      <c r="AO75" s="1223"/>
      <c r="AP75" s="1223"/>
      <c r="AQ75" s="1223"/>
      <c r="AR75" s="1223"/>
      <c r="AS75" s="1223"/>
      <c r="AT75" s="1223"/>
      <c r="AU75" s="1223"/>
      <c r="AV75" s="1223"/>
      <c r="AW75" s="1223"/>
      <c r="AX75" s="1223"/>
      <c r="AY75" s="1223"/>
      <c r="AZ75" s="1223"/>
      <c r="BA75" s="1223"/>
      <c r="BB75" s="1223" t="s">
        <v>601</v>
      </c>
      <c r="BC75" s="1223"/>
      <c r="BD75" s="1223"/>
      <c r="BE75" s="1223"/>
      <c r="BF75" s="1223"/>
      <c r="BG75" s="1223"/>
      <c r="BH75" s="1223"/>
      <c r="BI75" s="1223"/>
      <c r="BJ75" s="1223"/>
      <c r="BK75" s="1223"/>
      <c r="BL75" s="1223"/>
      <c r="BM75" s="1223"/>
      <c r="BN75" s="1223"/>
      <c r="BO75" s="1223"/>
      <c r="BP75" s="1225">
        <v>12.1</v>
      </c>
      <c r="BQ75" s="1225"/>
      <c r="BR75" s="1225"/>
      <c r="BS75" s="1225"/>
      <c r="BT75" s="1225"/>
      <c r="BU75" s="1225"/>
      <c r="BV75" s="1225"/>
      <c r="BW75" s="1225"/>
      <c r="BX75" s="1225">
        <v>11.3</v>
      </c>
      <c r="BY75" s="1225"/>
      <c r="BZ75" s="1225"/>
      <c r="CA75" s="1225"/>
      <c r="CB75" s="1225"/>
      <c r="CC75" s="1225"/>
      <c r="CD75" s="1225"/>
      <c r="CE75" s="1225"/>
      <c r="CF75" s="1225">
        <v>10.6</v>
      </c>
      <c r="CG75" s="1225"/>
      <c r="CH75" s="1225"/>
      <c r="CI75" s="1225"/>
      <c r="CJ75" s="1225"/>
      <c r="CK75" s="1225"/>
      <c r="CL75" s="1225"/>
      <c r="CM75" s="1225"/>
      <c r="CN75" s="1225">
        <v>9.5</v>
      </c>
      <c r="CO75" s="1225"/>
      <c r="CP75" s="1225"/>
      <c r="CQ75" s="1225"/>
      <c r="CR75" s="1225"/>
      <c r="CS75" s="1225"/>
      <c r="CT75" s="1225"/>
      <c r="CU75" s="1225"/>
      <c r="CV75" s="1225">
        <v>8.6999999999999993</v>
      </c>
      <c r="CW75" s="1225"/>
      <c r="CX75" s="1225"/>
      <c r="CY75" s="1225"/>
      <c r="CZ75" s="1225"/>
      <c r="DA75" s="1225"/>
      <c r="DB75" s="1225"/>
      <c r="DC75" s="1225"/>
    </row>
    <row r="76" spans="2:107" x14ac:dyDescent="0.15">
      <c r="B76" s="1194"/>
      <c r="G76" s="1220"/>
      <c r="H76" s="1220"/>
      <c r="I76" s="1213"/>
      <c r="J76" s="1213"/>
      <c r="K76" s="1222"/>
      <c r="L76" s="1222"/>
      <c r="M76" s="1222"/>
      <c r="N76" s="1222"/>
      <c r="AM76" s="1212"/>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x14ac:dyDescent="0.15">
      <c r="B77" s="1194"/>
      <c r="G77" s="1213"/>
      <c r="H77" s="1213"/>
      <c r="I77" s="1213"/>
      <c r="J77" s="1213"/>
      <c r="K77" s="1242"/>
      <c r="L77" s="1242"/>
      <c r="M77" s="1242"/>
      <c r="N77" s="1242"/>
      <c r="AN77" s="1219" t="s">
        <v>598</v>
      </c>
      <c r="AO77" s="1219"/>
      <c r="AP77" s="1219"/>
      <c r="AQ77" s="1219"/>
      <c r="AR77" s="1219"/>
      <c r="AS77" s="1219"/>
      <c r="AT77" s="1219"/>
      <c r="AU77" s="1219"/>
      <c r="AV77" s="1219"/>
      <c r="AW77" s="1219"/>
      <c r="AX77" s="1219"/>
      <c r="AY77" s="1219"/>
      <c r="AZ77" s="1219"/>
      <c r="BA77" s="1219"/>
      <c r="BB77" s="1223" t="s">
        <v>596</v>
      </c>
      <c r="BC77" s="1223"/>
      <c r="BD77" s="1223"/>
      <c r="BE77" s="1223"/>
      <c r="BF77" s="1223"/>
      <c r="BG77" s="1223"/>
      <c r="BH77" s="1223"/>
      <c r="BI77" s="1223"/>
      <c r="BJ77" s="1223"/>
      <c r="BK77" s="1223"/>
      <c r="BL77" s="1223"/>
      <c r="BM77" s="1223"/>
      <c r="BN77" s="1223"/>
      <c r="BO77" s="1223"/>
      <c r="BP77" s="1225">
        <v>171.7</v>
      </c>
      <c r="BQ77" s="1225"/>
      <c r="BR77" s="1225"/>
      <c r="BS77" s="1225"/>
      <c r="BT77" s="1225"/>
      <c r="BU77" s="1225"/>
      <c r="BV77" s="1225"/>
      <c r="BW77" s="1225"/>
      <c r="BX77" s="1225">
        <v>216</v>
      </c>
      <c r="BY77" s="1225"/>
      <c r="BZ77" s="1225"/>
      <c r="CA77" s="1225"/>
      <c r="CB77" s="1225"/>
      <c r="CC77" s="1225"/>
      <c r="CD77" s="1225"/>
      <c r="CE77" s="1225"/>
      <c r="CF77" s="1225">
        <v>169.1</v>
      </c>
      <c r="CG77" s="1225"/>
      <c r="CH77" s="1225"/>
      <c r="CI77" s="1225"/>
      <c r="CJ77" s="1225"/>
      <c r="CK77" s="1225"/>
      <c r="CL77" s="1225"/>
      <c r="CM77" s="1225"/>
      <c r="CN77" s="1225">
        <v>174.6</v>
      </c>
      <c r="CO77" s="1225"/>
      <c r="CP77" s="1225"/>
      <c r="CQ77" s="1225"/>
      <c r="CR77" s="1225"/>
      <c r="CS77" s="1225"/>
      <c r="CT77" s="1225"/>
      <c r="CU77" s="1225"/>
      <c r="CV77" s="1225">
        <v>173</v>
      </c>
      <c r="CW77" s="1225"/>
      <c r="CX77" s="1225"/>
      <c r="CY77" s="1225"/>
      <c r="CZ77" s="1225"/>
      <c r="DA77" s="1225"/>
      <c r="DB77" s="1225"/>
      <c r="DC77" s="1225"/>
    </row>
    <row r="78" spans="2:107" x14ac:dyDescent="0.15">
      <c r="B78" s="1194"/>
      <c r="G78" s="1213"/>
      <c r="H78" s="1213"/>
      <c r="I78" s="1213"/>
      <c r="J78" s="1213"/>
      <c r="K78" s="1242"/>
      <c r="L78" s="1242"/>
      <c r="M78" s="1242"/>
      <c r="N78" s="1242"/>
      <c r="AN78" s="1219"/>
      <c r="AO78" s="1219"/>
      <c r="AP78" s="1219"/>
      <c r="AQ78" s="1219"/>
      <c r="AR78" s="1219"/>
      <c r="AS78" s="1219"/>
      <c r="AT78" s="1219"/>
      <c r="AU78" s="1219"/>
      <c r="AV78" s="1219"/>
      <c r="AW78" s="1219"/>
      <c r="AX78" s="1219"/>
      <c r="AY78" s="1219"/>
      <c r="AZ78" s="1219"/>
      <c r="BA78" s="1219"/>
      <c r="BB78" s="1223"/>
      <c r="BC78" s="1223"/>
      <c r="BD78" s="1223"/>
      <c r="BE78" s="1223"/>
      <c r="BF78" s="1223"/>
      <c r="BG78" s="1223"/>
      <c r="BH78" s="1223"/>
      <c r="BI78" s="1223"/>
      <c r="BJ78" s="1223"/>
      <c r="BK78" s="1223"/>
      <c r="BL78" s="1223"/>
      <c r="BM78" s="1223"/>
      <c r="BN78" s="1223"/>
      <c r="BO78" s="1223"/>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x14ac:dyDescent="0.15">
      <c r="B79" s="1194"/>
      <c r="G79" s="1213"/>
      <c r="H79" s="1213"/>
      <c r="I79" s="1227"/>
      <c r="J79" s="1227"/>
      <c r="K79" s="1243"/>
      <c r="L79" s="1243"/>
      <c r="M79" s="1243"/>
      <c r="N79" s="1243"/>
      <c r="AN79" s="1219"/>
      <c r="AO79" s="1219"/>
      <c r="AP79" s="1219"/>
      <c r="AQ79" s="1219"/>
      <c r="AR79" s="1219"/>
      <c r="AS79" s="1219"/>
      <c r="AT79" s="1219"/>
      <c r="AU79" s="1219"/>
      <c r="AV79" s="1219"/>
      <c r="AW79" s="1219"/>
      <c r="AX79" s="1219"/>
      <c r="AY79" s="1219"/>
      <c r="AZ79" s="1219"/>
      <c r="BA79" s="1219"/>
      <c r="BB79" s="1223" t="s">
        <v>601</v>
      </c>
      <c r="BC79" s="1223"/>
      <c r="BD79" s="1223"/>
      <c r="BE79" s="1223"/>
      <c r="BF79" s="1223"/>
      <c r="BG79" s="1223"/>
      <c r="BH79" s="1223"/>
      <c r="BI79" s="1223"/>
      <c r="BJ79" s="1223"/>
      <c r="BK79" s="1223"/>
      <c r="BL79" s="1223"/>
      <c r="BM79" s="1223"/>
      <c r="BN79" s="1223"/>
      <c r="BO79" s="1223"/>
      <c r="BP79" s="1225">
        <v>14.8</v>
      </c>
      <c r="BQ79" s="1225"/>
      <c r="BR79" s="1225"/>
      <c r="BS79" s="1225"/>
      <c r="BT79" s="1225"/>
      <c r="BU79" s="1225"/>
      <c r="BV79" s="1225"/>
      <c r="BW79" s="1225"/>
      <c r="BX79" s="1225">
        <v>16.2</v>
      </c>
      <c r="BY79" s="1225"/>
      <c r="BZ79" s="1225"/>
      <c r="CA79" s="1225"/>
      <c r="CB79" s="1225"/>
      <c r="CC79" s="1225"/>
      <c r="CD79" s="1225"/>
      <c r="CE79" s="1225"/>
      <c r="CF79" s="1225">
        <v>14.1</v>
      </c>
      <c r="CG79" s="1225"/>
      <c r="CH79" s="1225"/>
      <c r="CI79" s="1225"/>
      <c r="CJ79" s="1225"/>
      <c r="CK79" s="1225"/>
      <c r="CL79" s="1225"/>
      <c r="CM79" s="1225"/>
      <c r="CN79" s="1225">
        <v>13.1</v>
      </c>
      <c r="CO79" s="1225"/>
      <c r="CP79" s="1225"/>
      <c r="CQ79" s="1225"/>
      <c r="CR79" s="1225"/>
      <c r="CS79" s="1225"/>
      <c r="CT79" s="1225"/>
      <c r="CU79" s="1225"/>
      <c r="CV79" s="1225">
        <v>12.2</v>
      </c>
      <c r="CW79" s="1225"/>
      <c r="CX79" s="1225"/>
      <c r="CY79" s="1225"/>
      <c r="CZ79" s="1225"/>
      <c r="DA79" s="1225"/>
      <c r="DB79" s="1225"/>
      <c r="DC79" s="1225"/>
    </row>
    <row r="80" spans="2:107" x14ac:dyDescent="0.15">
      <c r="B80" s="1194"/>
      <c r="G80" s="1213"/>
      <c r="H80" s="1213"/>
      <c r="I80" s="1227"/>
      <c r="J80" s="1227"/>
      <c r="K80" s="1243"/>
      <c r="L80" s="1243"/>
      <c r="M80" s="1243"/>
      <c r="N80" s="1243"/>
      <c r="AN80" s="1219"/>
      <c r="AO80" s="1219"/>
      <c r="AP80" s="1219"/>
      <c r="AQ80" s="1219"/>
      <c r="AR80" s="1219"/>
      <c r="AS80" s="1219"/>
      <c r="AT80" s="1219"/>
      <c r="AU80" s="1219"/>
      <c r="AV80" s="1219"/>
      <c r="AW80" s="1219"/>
      <c r="AX80" s="1219"/>
      <c r="AY80" s="1219"/>
      <c r="AZ80" s="1219"/>
      <c r="BA80" s="1219"/>
      <c r="BB80" s="1223"/>
      <c r="BC80" s="1223"/>
      <c r="BD80" s="1223"/>
      <c r="BE80" s="1223"/>
      <c r="BF80" s="1223"/>
      <c r="BG80" s="1223"/>
      <c r="BH80" s="1223"/>
      <c r="BI80" s="1223"/>
      <c r="BJ80" s="1223"/>
      <c r="BK80" s="1223"/>
      <c r="BL80" s="1223"/>
      <c r="BM80" s="1223"/>
      <c r="BN80" s="1223"/>
      <c r="BO80" s="1223"/>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x14ac:dyDescent="0.15">
      <c r="B81" s="1194"/>
    </row>
    <row r="82" spans="2:109" ht="17.25" x14ac:dyDescent="0.15">
      <c r="B82" s="1194"/>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x14ac:dyDescent="0.15">
      <c r="B83" s="1196"/>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8"/>
    </row>
    <row r="84" spans="2:109" x14ac:dyDescent="0.15">
      <c r="DD84" s="1187"/>
      <c r="DE84" s="1187"/>
    </row>
    <row r="85" spans="2:109" x14ac:dyDescent="0.15">
      <c r="DD85" s="1187"/>
      <c r="DE85" s="1187"/>
    </row>
    <row r="86" spans="2:109" hidden="1" x14ac:dyDescent="0.15">
      <c r="DD86" s="1187"/>
      <c r="DE86" s="1187"/>
    </row>
    <row r="87" spans="2:109" hidden="1" x14ac:dyDescent="0.15">
      <c r="K87" s="1245"/>
      <c r="AQ87" s="1245"/>
      <c r="BC87" s="1245"/>
      <c r="BO87" s="1245"/>
      <c r="CA87" s="1245"/>
      <c r="CM87" s="1245"/>
      <c r="CY87" s="1245"/>
      <c r="DD87" s="1187"/>
      <c r="DE87" s="1187"/>
    </row>
    <row r="88" spans="2:109" hidden="1" x14ac:dyDescent="0.15">
      <c r="DD88" s="1187"/>
      <c r="DE88" s="1187"/>
    </row>
    <row r="89" spans="2:109" hidden="1" x14ac:dyDescent="0.15">
      <c r="DD89" s="1187"/>
      <c r="DE89" s="1187"/>
    </row>
    <row r="90" spans="2:109" hidden="1" x14ac:dyDescent="0.15">
      <c r="DD90" s="1187"/>
      <c r="DE90" s="1187"/>
    </row>
    <row r="91" spans="2:109" hidden="1" x14ac:dyDescent="0.15">
      <c r="DD91" s="1187"/>
      <c r="DE91" s="1187"/>
    </row>
    <row r="92" spans="2:109" ht="13.5" hidden="1" customHeight="1" x14ac:dyDescent="0.15">
      <c r="DD92" s="1187"/>
      <c r="DE92" s="1187"/>
    </row>
    <row r="93" spans="2:109" ht="13.5" hidden="1" customHeight="1" x14ac:dyDescent="0.15">
      <c r="DD93" s="1187"/>
      <c r="DE93" s="1187"/>
    </row>
    <row r="94" spans="2:109" ht="13.5" hidden="1" customHeight="1" x14ac:dyDescent="0.15">
      <c r="DD94" s="1187"/>
      <c r="DE94" s="1187"/>
    </row>
    <row r="95" spans="2:109" ht="13.5" hidden="1" customHeight="1" x14ac:dyDescent="0.15">
      <c r="DD95" s="1187"/>
      <c r="DE95" s="1187"/>
    </row>
    <row r="96" spans="2:109" ht="13.5" hidden="1" customHeight="1" x14ac:dyDescent="0.15">
      <c r="DD96" s="1187"/>
      <c r="DE96" s="1187"/>
    </row>
    <row r="97" spans="108:109" ht="13.5" hidden="1" customHeight="1" x14ac:dyDescent="0.15">
      <c r="DD97" s="1187"/>
      <c r="DE97" s="1187"/>
    </row>
    <row r="98" spans="108:109" ht="13.5" hidden="1" customHeight="1" x14ac:dyDescent="0.15">
      <c r="DD98" s="1187"/>
      <c r="DE98" s="1187"/>
    </row>
    <row r="99" spans="108:109" ht="13.5" hidden="1" customHeight="1" x14ac:dyDescent="0.15">
      <c r="DD99" s="1187"/>
      <c r="DE99" s="1187"/>
    </row>
    <row r="100" spans="108:109" ht="13.5" hidden="1" customHeight="1" x14ac:dyDescent="0.15">
      <c r="DD100" s="1187"/>
      <c r="DE100" s="1187"/>
    </row>
    <row r="101" spans="108:109" ht="13.5" hidden="1" customHeight="1" x14ac:dyDescent="0.15">
      <c r="DD101" s="1187"/>
      <c r="DE101" s="1187"/>
    </row>
    <row r="102" spans="108:109" ht="13.5" hidden="1" customHeight="1" x14ac:dyDescent="0.15">
      <c r="DD102" s="1187"/>
      <c r="DE102" s="1187"/>
    </row>
    <row r="103" spans="108:109" ht="13.5" hidden="1" customHeight="1" x14ac:dyDescent="0.15">
      <c r="DD103" s="1187"/>
      <c r="DE103" s="1187"/>
    </row>
    <row r="104" spans="108:109" ht="13.5" hidden="1" customHeight="1" x14ac:dyDescent="0.15">
      <c r="DD104" s="1187"/>
      <c r="DE104" s="1187"/>
    </row>
    <row r="105" spans="108:109" ht="13.5" hidden="1" customHeight="1" x14ac:dyDescent="0.15">
      <c r="DD105" s="1187"/>
      <c r="DE105" s="1187"/>
    </row>
    <row r="106" spans="108:109" ht="13.5" hidden="1" customHeight="1" x14ac:dyDescent="0.15">
      <c r="DD106" s="1187"/>
      <c r="DE106" s="1187"/>
    </row>
    <row r="107" spans="108:109" ht="13.5" hidden="1" customHeight="1" x14ac:dyDescent="0.15">
      <c r="DD107" s="1187"/>
      <c r="DE107" s="1187"/>
    </row>
    <row r="108" spans="108:109" ht="13.5" hidden="1" customHeight="1" x14ac:dyDescent="0.15">
      <c r="DD108" s="1187"/>
      <c r="DE108" s="1187"/>
    </row>
    <row r="109" spans="108:109" ht="13.5" hidden="1" customHeight="1" x14ac:dyDescent="0.15">
      <c r="DD109" s="1187"/>
      <c r="DE109" s="1187"/>
    </row>
    <row r="110" spans="108:109" ht="13.5" hidden="1" customHeight="1" x14ac:dyDescent="0.15">
      <c r="DD110" s="1187"/>
      <c r="DE110" s="1187"/>
    </row>
    <row r="111" spans="108:109" ht="13.5" hidden="1" customHeight="1" x14ac:dyDescent="0.15">
      <c r="DD111" s="1187"/>
      <c r="DE111" s="1187"/>
    </row>
    <row r="112" spans="108:109" ht="13.5" hidden="1" customHeight="1" x14ac:dyDescent="0.15">
      <c r="DD112" s="1187"/>
      <c r="DE112" s="1187"/>
    </row>
    <row r="113" spans="108:109" ht="13.5" hidden="1" customHeight="1" x14ac:dyDescent="0.15">
      <c r="DD113" s="1187"/>
      <c r="DE113" s="1187"/>
    </row>
    <row r="114" spans="108:109" ht="13.5" hidden="1" customHeight="1" x14ac:dyDescent="0.15">
      <c r="DD114" s="1187"/>
      <c r="DE114" s="1187"/>
    </row>
    <row r="115" spans="108:109" ht="13.5" hidden="1" customHeight="1" x14ac:dyDescent="0.15">
      <c r="DD115" s="1187"/>
      <c r="DE115" s="1187"/>
    </row>
    <row r="116" spans="108:109" ht="13.5" hidden="1" customHeight="1" x14ac:dyDescent="0.15">
      <c r="DD116" s="1187"/>
      <c r="DE116" s="1187"/>
    </row>
    <row r="117" spans="108:109" ht="13.5" hidden="1" customHeight="1" x14ac:dyDescent="0.15">
      <c r="DD117" s="1187"/>
      <c r="DE117" s="1187"/>
    </row>
    <row r="118" spans="108:109" ht="13.5" hidden="1" customHeight="1" x14ac:dyDescent="0.15">
      <c r="DD118" s="1187"/>
      <c r="DE118" s="1187"/>
    </row>
    <row r="119" spans="108:109" ht="13.5" hidden="1" customHeight="1" x14ac:dyDescent="0.15">
      <c r="DD119" s="1187"/>
      <c r="DE119" s="1187"/>
    </row>
    <row r="120" spans="108:109" ht="13.5" hidden="1" customHeight="1" x14ac:dyDescent="0.15">
      <c r="DD120" s="1187"/>
      <c r="DE120" s="1187"/>
    </row>
    <row r="121" spans="108:109" ht="13.5" hidden="1" customHeight="1" x14ac:dyDescent="0.15">
      <c r="DD121" s="1187"/>
      <c r="DE121" s="1187"/>
    </row>
    <row r="122" spans="108:109" ht="13.5" hidden="1" customHeight="1" x14ac:dyDescent="0.15">
      <c r="DD122" s="1187"/>
      <c r="DE122" s="1187"/>
    </row>
    <row r="123" spans="108:109" ht="13.5" hidden="1" customHeight="1" x14ac:dyDescent="0.15">
      <c r="DD123" s="1187"/>
      <c r="DE123" s="1187"/>
    </row>
    <row r="124" spans="108:109" ht="13.5" hidden="1" customHeight="1" x14ac:dyDescent="0.15">
      <c r="DD124" s="1187"/>
      <c r="DE124" s="1187"/>
    </row>
    <row r="125" spans="108:109" ht="13.5" hidden="1" customHeight="1" x14ac:dyDescent="0.15">
      <c r="DD125" s="1187"/>
      <c r="DE125" s="1187"/>
    </row>
    <row r="126" spans="108:109" ht="13.5" hidden="1" customHeight="1" x14ac:dyDescent="0.15">
      <c r="DD126" s="1187"/>
      <c r="DE126" s="1187"/>
    </row>
    <row r="127" spans="108:109" ht="13.5" hidden="1" customHeight="1" x14ac:dyDescent="0.15">
      <c r="DD127" s="1187"/>
      <c r="DE127" s="1187"/>
    </row>
    <row r="128" spans="108:109" ht="13.5" hidden="1" customHeight="1" x14ac:dyDescent="0.15">
      <c r="DD128" s="1187"/>
      <c r="DE128" s="1187"/>
    </row>
    <row r="129" spans="108:109" ht="13.5" hidden="1" customHeight="1" x14ac:dyDescent="0.15">
      <c r="DD129" s="1187"/>
      <c r="DE129" s="1187"/>
    </row>
    <row r="130" spans="108:109" ht="13.5" hidden="1" customHeight="1" x14ac:dyDescent="0.15">
      <c r="DD130" s="1187"/>
      <c r="DE130" s="1187"/>
    </row>
    <row r="131" spans="108:109" ht="13.5" hidden="1" customHeight="1" x14ac:dyDescent="0.15">
      <c r="DD131" s="1187"/>
      <c r="DE131" s="1187"/>
    </row>
    <row r="132" spans="108:109" ht="13.5" hidden="1" customHeight="1" x14ac:dyDescent="0.15">
      <c r="DD132" s="1187"/>
      <c r="DE132" s="1187"/>
    </row>
    <row r="133" spans="108:109" ht="13.5" hidden="1" customHeight="1" x14ac:dyDescent="0.15">
      <c r="DD133" s="1187"/>
      <c r="DE133" s="1187"/>
    </row>
    <row r="134" spans="108:109" ht="13.5" hidden="1" customHeight="1" x14ac:dyDescent="0.15">
      <c r="DD134" s="1187"/>
      <c r="DE134" s="1187"/>
    </row>
    <row r="135" spans="108:109" ht="13.5" hidden="1" customHeight="1" x14ac:dyDescent="0.15">
      <c r="DD135" s="1187"/>
      <c r="DE135" s="1187"/>
    </row>
    <row r="136" spans="108:109" ht="13.5" hidden="1" customHeight="1" x14ac:dyDescent="0.15">
      <c r="DD136" s="1187"/>
      <c r="DE136" s="1187"/>
    </row>
    <row r="137" spans="108:109" ht="13.5" hidden="1" customHeight="1" x14ac:dyDescent="0.15">
      <c r="DD137" s="1187"/>
      <c r="DE137" s="1187"/>
    </row>
    <row r="138" spans="108:109" ht="13.5" hidden="1" customHeight="1" x14ac:dyDescent="0.15">
      <c r="DD138" s="1187"/>
      <c r="DE138" s="1187"/>
    </row>
    <row r="139" spans="108:109" ht="13.5" hidden="1" customHeight="1" x14ac:dyDescent="0.15">
      <c r="DD139" s="1187"/>
      <c r="DE139" s="1187"/>
    </row>
    <row r="140" spans="108:109" ht="13.5" hidden="1" customHeight="1" x14ac:dyDescent="0.15">
      <c r="DD140" s="1187"/>
      <c r="DE140" s="1187"/>
    </row>
    <row r="141" spans="108:109" ht="13.5" hidden="1" customHeight="1" x14ac:dyDescent="0.15">
      <c r="DD141" s="1187"/>
      <c r="DE141" s="1187"/>
    </row>
    <row r="142" spans="108:109" ht="13.5" hidden="1" customHeight="1" x14ac:dyDescent="0.15">
      <c r="DD142" s="1187"/>
      <c r="DE142" s="1187"/>
    </row>
    <row r="143" spans="108:109" ht="13.5" hidden="1" customHeight="1" x14ac:dyDescent="0.15">
      <c r="DD143" s="1187"/>
      <c r="DE143" s="1187"/>
    </row>
    <row r="144" spans="108:109" ht="13.5" hidden="1" customHeight="1" x14ac:dyDescent="0.15">
      <c r="DD144" s="1187"/>
      <c r="DE144" s="1187"/>
    </row>
    <row r="145" spans="108:109" ht="13.5" hidden="1" customHeight="1" x14ac:dyDescent="0.15">
      <c r="DD145" s="1187"/>
      <c r="DE145" s="1187"/>
    </row>
    <row r="146" spans="108:109" ht="13.5" hidden="1" customHeight="1" x14ac:dyDescent="0.15">
      <c r="DD146" s="1187"/>
      <c r="DE146" s="1187"/>
    </row>
    <row r="147" spans="108:109" ht="13.5" hidden="1" customHeight="1" x14ac:dyDescent="0.15">
      <c r="DD147" s="1187"/>
      <c r="DE147" s="1187"/>
    </row>
    <row r="148" spans="108:109" ht="13.5" hidden="1" customHeight="1" x14ac:dyDescent="0.15">
      <c r="DD148" s="1187"/>
      <c r="DE148" s="1187"/>
    </row>
    <row r="149" spans="108:109" ht="13.5" hidden="1" customHeight="1" x14ac:dyDescent="0.15">
      <c r="DD149" s="1187"/>
      <c r="DE149" s="1187"/>
    </row>
    <row r="150" spans="108:109" ht="13.5" hidden="1" customHeight="1" x14ac:dyDescent="0.15">
      <c r="DD150" s="1187"/>
      <c r="DE150" s="1187"/>
    </row>
    <row r="151" spans="108:109" ht="13.5" hidden="1" customHeight="1" x14ac:dyDescent="0.15">
      <c r="DD151" s="1187"/>
      <c r="DE151" s="1187"/>
    </row>
    <row r="152" spans="108:109" ht="13.5" hidden="1" customHeight="1" x14ac:dyDescent="0.15">
      <c r="DD152" s="1187"/>
      <c r="DE152" s="1187"/>
    </row>
    <row r="153" spans="108:109" ht="13.5" hidden="1" customHeight="1" x14ac:dyDescent="0.15">
      <c r="DD153" s="1187"/>
      <c r="DE153" s="1187"/>
    </row>
    <row r="154" spans="108:109" ht="13.5" hidden="1" customHeight="1" x14ac:dyDescent="0.15">
      <c r="DD154" s="1187"/>
      <c r="DE154" s="1187"/>
    </row>
    <row r="155" spans="108:109" ht="13.5" hidden="1" customHeight="1" x14ac:dyDescent="0.15">
      <c r="DD155" s="1187"/>
      <c r="DE155" s="1187"/>
    </row>
    <row r="156" spans="108:109" ht="13.5" hidden="1" customHeight="1" x14ac:dyDescent="0.15">
      <c r="DD156" s="1187"/>
      <c r="DE156" s="1187"/>
    </row>
    <row r="157" spans="108:109" ht="13.5" hidden="1" customHeight="1" x14ac:dyDescent="0.15">
      <c r="DD157" s="1187"/>
      <c r="DE157" s="1187"/>
    </row>
    <row r="158" spans="108:109" ht="13.5" hidden="1" customHeight="1" x14ac:dyDescent="0.15">
      <c r="DD158" s="1187"/>
      <c r="DE158" s="1187"/>
    </row>
    <row r="159" spans="108:109" ht="13.5" hidden="1" customHeight="1" x14ac:dyDescent="0.15">
      <c r="DD159" s="1187"/>
      <c r="DE159" s="1187"/>
    </row>
    <row r="160" spans="108:109" ht="13.5" hidden="1" customHeight="1" x14ac:dyDescent="0.15">
      <c r="DD160" s="1187"/>
      <c r="DE160" s="11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REjeu6eX50EKHlbWz3Z1mxNZM6QQQSyc7BJfjiD3qGvCmaKEzV53hOyYr7ivAfiowskw5KDfhZO5t8PEJim/w==" saltValue="cc3fhXKjjFzYuOtwVZolB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61" zoomScaleNormal="100" zoomScaleSheetLayoutView="55" workbookViewId="0">
      <selection activeCell="BF41" sqref="BF41"/>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T28" s="261"/>
      <c r="AH28" s="261"/>
    </row>
    <row r="29" spans="12:34" x14ac:dyDescent="0.15">
      <c r="U29" s="261"/>
    </row>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O34" s="261"/>
      <c r="P34" s="261"/>
      <c r="R34" s="261"/>
      <c r="T34" s="261"/>
    </row>
    <row r="35" spans="2:34" x14ac:dyDescent="0.15">
      <c r="D35" s="261"/>
      <c r="U35" s="261"/>
      <c r="W35" s="261"/>
      <c r="AC35" s="261"/>
      <c r="AD35" s="261"/>
      <c r="AE35" s="261"/>
      <c r="AF35" s="261"/>
      <c r="AG35" s="261"/>
      <c r="AH35" s="261"/>
    </row>
    <row r="36" spans="2:34" x14ac:dyDescent="0.15">
      <c r="H36" s="261"/>
      <c r="J36" s="261"/>
      <c r="K36" s="261"/>
      <c r="M36" s="261"/>
      <c r="V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V43" s="261"/>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U48" s="261"/>
      <c r="V48" s="261"/>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WXJDFBScH8ZTB8nhanUvXx63Ls/EM2ms2kA2e3KbAxjiNkmhDnpM+VNr1zXvnAJUROhyDsc4XbbdtA6d826g==" saltValue="ZbraotxDcFO4y2GsbcnJ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2" zoomScaleNormal="100" zoomScaleSheetLayoutView="55" workbookViewId="0">
      <selection activeCell="BF41" sqref="BF41"/>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T28" s="261"/>
      <c r="AH28" s="261"/>
    </row>
    <row r="29" spans="12:34" x14ac:dyDescent="0.15">
      <c r="U29" s="261"/>
    </row>
    <row r="30" spans="12:34" x14ac:dyDescent="0.15"/>
    <row r="31" spans="12:34" x14ac:dyDescent="0.15">
      <c r="Q31" s="261"/>
      <c r="X31" s="261"/>
    </row>
    <row r="32" spans="12:34" x14ac:dyDescent="0.15">
      <c r="L32" s="261"/>
    </row>
    <row r="33" spans="2:34" x14ac:dyDescent="0.15">
      <c r="C33" s="261"/>
      <c r="E33" s="261"/>
      <c r="G33" s="261"/>
      <c r="I33" s="261"/>
    </row>
    <row r="34" spans="2:34" x14ac:dyDescent="0.15">
      <c r="B34" s="261"/>
      <c r="O34" s="261"/>
      <c r="P34" s="261"/>
      <c r="R34" s="261"/>
      <c r="T34" s="261"/>
    </row>
    <row r="35" spans="2:34" x14ac:dyDescent="0.15">
      <c r="D35" s="261"/>
      <c r="U35" s="261"/>
      <c r="W35" s="261"/>
      <c r="AC35" s="261"/>
      <c r="AD35" s="261"/>
      <c r="AE35" s="261"/>
      <c r="AF35" s="261"/>
      <c r="AG35" s="261"/>
      <c r="AH35" s="261"/>
    </row>
    <row r="36" spans="2:34" x14ac:dyDescent="0.15">
      <c r="H36" s="261"/>
      <c r="J36" s="261"/>
      <c r="K36" s="261"/>
      <c r="M36" s="261"/>
      <c r="V36" s="261"/>
      <c r="Y36" s="261"/>
      <c r="Z36" s="261"/>
      <c r="AA36" s="261"/>
      <c r="AB36" s="261"/>
      <c r="AC36" s="261"/>
      <c r="AD36" s="261"/>
      <c r="AE36" s="261"/>
      <c r="AF36" s="261"/>
      <c r="AG36" s="261"/>
      <c r="AH36" s="261"/>
    </row>
    <row r="37" spans="2:34" x14ac:dyDescent="0.15">
      <c r="AH37" s="261"/>
    </row>
    <row r="38" spans="2:34" x14ac:dyDescent="0.15">
      <c r="X38" s="261"/>
      <c r="AG38" s="261"/>
      <c r="AH38" s="261"/>
    </row>
    <row r="39" spans="2:34" x14ac:dyDescent="0.15"/>
    <row r="40" spans="2:34" x14ac:dyDescent="0.15"/>
    <row r="41" spans="2:34" x14ac:dyDescent="0.15">
      <c r="R41" s="261"/>
    </row>
    <row r="42" spans="2:34" x14ac:dyDescent="0.15">
      <c r="W42" s="261"/>
    </row>
    <row r="43" spans="2:34" x14ac:dyDescent="0.15">
      <c r="V43" s="261"/>
      <c r="X43" s="261"/>
      <c r="Y43" s="261"/>
      <c r="Z43" s="261"/>
      <c r="AA43" s="261"/>
      <c r="AB43" s="261"/>
      <c r="AC43" s="261"/>
      <c r="AD43" s="261"/>
      <c r="AE43" s="261"/>
      <c r="AF43" s="261"/>
      <c r="AG43" s="261"/>
      <c r="AH43" s="261"/>
    </row>
    <row r="44" spans="2:34" x14ac:dyDescent="0.15">
      <c r="AH44" s="261"/>
    </row>
    <row r="45" spans="2:34" x14ac:dyDescent="0.15"/>
    <row r="46" spans="2:34" x14ac:dyDescent="0.15"/>
    <row r="47" spans="2:34" x14ac:dyDescent="0.15"/>
    <row r="48" spans="2:34" x14ac:dyDescent="0.15">
      <c r="U48" s="261"/>
      <c r="V48" s="261"/>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c r="AH124" s="261"/>
    </row>
    <row r="125" spans="34:122" ht="13.5" customHeight="1" x14ac:dyDescent="0.15">
      <c r="DR125" s="261"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ml8C9gaUdB5VW6bX0EF6C8P9jzmyhce+4+hkhdLvikLh8vNEARVi33DiV7FFBtMfJ9reAPDNdScOu5+GxCvZg==" saltValue="DsSIPnq1AmFEoRYEViAs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42</v>
      </c>
      <c r="E2" s="109"/>
      <c r="F2" s="110" t="s">
        <v>43</v>
      </c>
      <c r="G2" s="111"/>
      <c r="H2" s="112"/>
    </row>
    <row r="3" spans="1:8" x14ac:dyDescent="0.15">
      <c r="A3" s="108" t="s">
        <v>525</v>
      </c>
      <c r="B3" s="113"/>
      <c r="C3" s="114"/>
      <c r="D3" s="115">
        <v>128980</v>
      </c>
      <c r="E3" s="116"/>
      <c r="F3" s="117">
        <v>114030</v>
      </c>
      <c r="G3" s="118"/>
      <c r="H3" s="119"/>
    </row>
    <row r="4" spans="1:8" x14ac:dyDescent="0.15">
      <c r="A4" s="120"/>
      <c r="B4" s="121"/>
      <c r="C4" s="122"/>
      <c r="D4" s="123">
        <v>25236</v>
      </c>
      <c r="E4" s="124"/>
      <c r="F4" s="125">
        <v>24881</v>
      </c>
      <c r="G4" s="126"/>
      <c r="H4" s="127"/>
    </row>
    <row r="5" spans="1:8" x14ac:dyDescent="0.15">
      <c r="A5" s="108" t="s">
        <v>527</v>
      </c>
      <c r="B5" s="113"/>
      <c r="C5" s="114"/>
      <c r="D5" s="115">
        <v>117940</v>
      </c>
      <c r="E5" s="116"/>
      <c r="F5" s="117">
        <v>94715</v>
      </c>
      <c r="G5" s="118"/>
      <c r="H5" s="119"/>
    </row>
    <row r="6" spans="1:8" x14ac:dyDescent="0.15">
      <c r="A6" s="120"/>
      <c r="B6" s="121"/>
      <c r="C6" s="122"/>
      <c r="D6" s="123">
        <v>26518</v>
      </c>
      <c r="E6" s="124"/>
      <c r="F6" s="125">
        <v>24902</v>
      </c>
      <c r="G6" s="126"/>
      <c r="H6" s="127"/>
    </row>
    <row r="7" spans="1:8" x14ac:dyDescent="0.15">
      <c r="A7" s="108" t="s">
        <v>528</v>
      </c>
      <c r="B7" s="113"/>
      <c r="C7" s="114"/>
      <c r="D7" s="115">
        <v>109670</v>
      </c>
      <c r="E7" s="116"/>
      <c r="F7" s="117">
        <v>97161</v>
      </c>
      <c r="G7" s="118"/>
      <c r="H7" s="119"/>
    </row>
    <row r="8" spans="1:8" x14ac:dyDescent="0.15">
      <c r="A8" s="120"/>
      <c r="B8" s="121"/>
      <c r="C8" s="122"/>
      <c r="D8" s="123">
        <v>26044</v>
      </c>
      <c r="E8" s="124"/>
      <c r="F8" s="125">
        <v>26543</v>
      </c>
      <c r="G8" s="126"/>
      <c r="H8" s="127"/>
    </row>
    <row r="9" spans="1:8" x14ac:dyDescent="0.15">
      <c r="A9" s="108" t="s">
        <v>529</v>
      </c>
      <c r="B9" s="113"/>
      <c r="C9" s="114"/>
      <c r="D9" s="115">
        <v>106473</v>
      </c>
      <c r="E9" s="116"/>
      <c r="F9" s="117">
        <v>101731</v>
      </c>
      <c r="G9" s="118"/>
      <c r="H9" s="119"/>
    </row>
    <row r="10" spans="1:8" x14ac:dyDescent="0.15">
      <c r="A10" s="120"/>
      <c r="B10" s="121"/>
      <c r="C10" s="122"/>
      <c r="D10" s="123">
        <v>26455</v>
      </c>
      <c r="E10" s="124"/>
      <c r="F10" s="125">
        <v>26906</v>
      </c>
      <c r="G10" s="126"/>
      <c r="H10" s="127"/>
    </row>
    <row r="11" spans="1:8" x14ac:dyDescent="0.15">
      <c r="A11" s="108" t="s">
        <v>530</v>
      </c>
      <c r="B11" s="113"/>
      <c r="C11" s="114"/>
      <c r="D11" s="115">
        <v>104655</v>
      </c>
      <c r="E11" s="116"/>
      <c r="F11" s="117">
        <v>108224</v>
      </c>
      <c r="G11" s="118"/>
      <c r="H11" s="119"/>
    </row>
    <row r="12" spans="1:8" x14ac:dyDescent="0.15">
      <c r="A12" s="120"/>
      <c r="B12" s="121"/>
      <c r="C12" s="128"/>
      <c r="D12" s="123">
        <v>21433</v>
      </c>
      <c r="E12" s="124"/>
      <c r="F12" s="125">
        <v>27358</v>
      </c>
      <c r="G12" s="126"/>
      <c r="H12" s="127"/>
    </row>
    <row r="13" spans="1:8" x14ac:dyDescent="0.15">
      <c r="A13" s="108"/>
      <c r="B13" s="113"/>
      <c r="C13" s="129"/>
      <c r="D13" s="130">
        <v>113544</v>
      </c>
      <c r="E13" s="131"/>
      <c r="F13" s="132">
        <v>103172</v>
      </c>
      <c r="G13" s="133"/>
      <c r="H13" s="119"/>
    </row>
    <row r="14" spans="1:8" x14ac:dyDescent="0.15">
      <c r="A14" s="120"/>
      <c r="B14" s="121"/>
      <c r="C14" s="122"/>
      <c r="D14" s="123">
        <v>25137</v>
      </c>
      <c r="E14" s="124"/>
      <c r="F14" s="125">
        <v>26118</v>
      </c>
      <c r="G14" s="126"/>
      <c r="H14" s="127"/>
    </row>
    <row r="17" spans="1:11" x14ac:dyDescent="0.15">
      <c r="A17" s="104" t="s">
        <v>44</v>
      </c>
    </row>
    <row r="18" spans="1:11" x14ac:dyDescent="0.15">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15">
      <c r="A19" s="134" t="s">
        <v>45</v>
      </c>
      <c r="B19" s="134">
        <f>ROUND(VALUE(SUBSTITUTE(実質収支比率等に係る経年分析!F$48,"▲","-")),2)</f>
        <v>1.91</v>
      </c>
      <c r="C19" s="134">
        <f>ROUND(VALUE(SUBSTITUTE(実質収支比率等に係る経年分析!G$48,"▲","-")),2)</f>
        <v>1.66</v>
      </c>
      <c r="D19" s="134">
        <f>ROUND(VALUE(SUBSTITUTE(実質収支比率等に係る経年分析!H$48,"▲","-")),2)</f>
        <v>1.23</v>
      </c>
      <c r="E19" s="134">
        <f>ROUND(VALUE(SUBSTITUTE(実質収支比率等に係る経年分析!I$48,"▲","-")),2)</f>
        <v>1.24</v>
      </c>
      <c r="F19" s="134">
        <f>ROUND(VALUE(SUBSTITUTE(実質収支比率等に係る経年分析!J$48,"▲","-")),2)</f>
        <v>1.99</v>
      </c>
    </row>
    <row r="20" spans="1:11" x14ac:dyDescent="0.15">
      <c r="A20" s="134" t="s">
        <v>46</v>
      </c>
      <c r="B20" s="134">
        <f>ROUND(VALUE(SUBSTITUTE(実質収支比率等に係る経年分析!F$47,"▲","-")),2)</f>
        <v>1.42</v>
      </c>
      <c r="C20" s="134">
        <f>ROUND(VALUE(SUBSTITUTE(実質収支比率等に係る経年分析!G$47,"▲","-")),2)</f>
        <v>1.41</v>
      </c>
      <c r="D20" s="134">
        <f>ROUND(VALUE(SUBSTITUTE(実質収支比率等に係る経年分析!H$47,"▲","-")),2)</f>
        <v>1.37</v>
      </c>
      <c r="E20" s="134">
        <f>ROUND(VALUE(SUBSTITUTE(実質収支比率等に係る経年分析!I$47,"▲","-")),2)</f>
        <v>1.38</v>
      </c>
      <c r="F20" s="134">
        <f>ROUND(VALUE(SUBSTITUTE(実質収支比率等に係る経年分析!J$47,"▲","-")),2)</f>
        <v>1.38</v>
      </c>
    </row>
    <row r="21" spans="1:11" x14ac:dyDescent="0.15">
      <c r="A21" s="134" t="s">
        <v>47</v>
      </c>
      <c r="B21" s="134">
        <f>IF(ISNUMBER(VALUE(SUBSTITUTE(実質収支比率等に係る経年分析!F$49,"▲","-"))),ROUND(VALUE(SUBSTITUTE(実質収支比率等に係る経年分析!F$49,"▲","-")),2),NA())</f>
        <v>1.46</v>
      </c>
      <c r="C21" s="134">
        <f>IF(ISNUMBER(VALUE(SUBSTITUTE(実質収支比率等に係る経年分析!G$49,"▲","-"))),ROUND(VALUE(SUBSTITUTE(実質収支比率等に係る経年分析!G$49,"▲","-")),2),NA())</f>
        <v>0.71</v>
      </c>
      <c r="D21" s="134">
        <f>IF(ISNUMBER(VALUE(SUBSTITUTE(実質収支比率等に係る経年分析!H$49,"▲","-"))),ROUND(VALUE(SUBSTITUTE(実質収支比率等に係る経年分析!H$49,"▲","-")),2),NA())</f>
        <v>0.76</v>
      </c>
      <c r="E21" s="134">
        <f>IF(ISNUMBER(VALUE(SUBSTITUTE(実質収支比率等に係る経年分析!I$49,"▲","-"))),ROUND(VALUE(SUBSTITUTE(実質収支比率等に係る経年分析!I$49,"▲","-")),2),NA())</f>
        <v>0.62</v>
      </c>
      <c r="F21" s="134">
        <f>IF(ISNUMBER(VALUE(SUBSTITUTE(実質収支比率等に係る経年分析!J$49,"▲","-"))),ROUND(VALUE(SUBSTITUTE(実質収支比率等に係る経年分析!J$49,"▲","-")),2),NA())</f>
        <v>1.82</v>
      </c>
    </row>
    <row r="24" spans="1:11" x14ac:dyDescent="0.15">
      <c r="A24" s="104" t="s">
        <v>48</v>
      </c>
    </row>
    <row r="25" spans="1:11" x14ac:dyDescent="0.15">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15">
      <c r="A26" s="135"/>
      <c r="B26" s="135" t="s">
        <v>49</v>
      </c>
      <c r="C26" s="135" t="s">
        <v>50</v>
      </c>
      <c r="D26" s="135" t="s">
        <v>49</v>
      </c>
      <c r="E26" s="135" t="s">
        <v>50</v>
      </c>
      <c r="F26" s="135" t="s">
        <v>49</v>
      </c>
      <c r="G26" s="135" t="s">
        <v>50</v>
      </c>
      <c r="H26" s="135" t="s">
        <v>49</v>
      </c>
      <c r="I26" s="135" t="s">
        <v>50</v>
      </c>
      <c r="J26" s="135" t="s">
        <v>49</v>
      </c>
      <c r="K26" s="135" t="s">
        <v>50</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農林水産振興資金特別会計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用地取得事業特別会計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職員住宅特別会計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県営港湾施設管理特別会計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県立こころの医療センター事業会計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x14ac:dyDescent="0.15">
      <c r="A34" s="135" t="str">
        <f>IF(連結実質赤字比率に係る赤字・黒字の構成分析!C$36="",NA(),連結実質赤字比率に係る赤字・黒字の構成分析!C$36)</f>
        <v>県営競輪事業特別会計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0.16</v>
      </c>
    </row>
    <row r="35" spans="1:16" x14ac:dyDescent="0.15">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1.1299999999999999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1.97</v>
      </c>
    </row>
    <row r="39" spans="1:16" x14ac:dyDescent="0.15">
      <c r="A39" s="104" t="s">
        <v>51</v>
      </c>
    </row>
    <row r="40" spans="1:16" x14ac:dyDescent="0.15">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15">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15">
      <c r="A42" s="136" t="s">
        <v>54</v>
      </c>
      <c r="B42" s="136"/>
      <c r="C42" s="136"/>
      <c r="D42" s="136">
        <f>'実質公債費比率（分子）の構造'!K$52</f>
        <v>48117</v>
      </c>
      <c r="E42" s="136"/>
      <c r="F42" s="136"/>
      <c r="G42" s="136">
        <f>'実質公債費比率（分子）の構造'!L$52</f>
        <v>48970</v>
      </c>
      <c r="H42" s="136"/>
      <c r="I42" s="136"/>
      <c r="J42" s="136">
        <f>'実質公債費比率（分子）の構造'!M$52</f>
        <v>51444</v>
      </c>
      <c r="K42" s="136"/>
      <c r="L42" s="136"/>
      <c r="M42" s="136">
        <f>'実質公債費比率（分子）の構造'!N$52</f>
        <v>52947</v>
      </c>
      <c r="N42" s="136"/>
      <c r="O42" s="136"/>
      <c r="P42" s="136">
        <f>'実質公債費比率（分子）の構造'!O$52</f>
        <v>53621</v>
      </c>
    </row>
    <row r="43" spans="1:16" x14ac:dyDescent="0.15">
      <c r="A43" s="136" t="s">
        <v>16</v>
      </c>
      <c r="B43" s="136">
        <f>'実質公債費比率（分子）の構造'!K$51</f>
        <v>16</v>
      </c>
      <c r="C43" s="136"/>
      <c r="D43" s="136"/>
      <c r="E43" s="136">
        <f>'実質公債費比率（分子）の構造'!L$51</f>
        <v>11</v>
      </c>
      <c r="F43" s="136"/>
      <c r="G43" s="136"/>
      <c r="H43" s="136">
        <f>'実質公債費比率（分子）の構造'!M$51</f>
        <v>8</v>
      </c>
      <c r="I43" s="136"/>
      <c r="J43" s="136"/>
      <c r="K43" s="136">
        <f>'実質公債費比率（分子）の構造'!N$51</f>
        <v>6</v>
      </c>
      <c r="L43" s="136"/>
      <c r="M43" s="136"/>
      <c r="N43" s="136">
        <f>'実質公債費比率（分子）の構造'!O$51</f>
        <v>2</v>
      </c>
      <c r="O43" s="136"/>
      <c r="P43" s="136"/>
    </row>
    <row r="44" spans="1:16" x14ac:dyDescent="0.15">
      <c r="A44" s="136" t="s">
        <v>55</v>
      </c>
      <c r="B44" s="136">
        <f>'実質公債費比率（分子）の構造'!K$50</f>
        <v>917</v>
      </c>
      <c r="C44" s="136"/>
      <c r="D44" s="136"/>
      <c r="E44" s="136">
        <f>'実質公債費比率（分子）の構造'!L$50</f>
        <v>856</v>
      </c>
      <c r="F44" s="136"/>
      <c r="G44" s="136"/>
      <c r="H44" s="136">
        <f>'実質公債費比率（分子）の構造'!M$50</f>
        <v>933</v>
      </c>
      <c r="I44" s="136"/>
      <c r="J44" s="136"/>
      <c r="K44" s="136">
        <f>'実質公債費比率（分子）の構造'!N$50</f>
        <v>836</v>
      </c>
      <c r="L44" s="136"/>
      <c r="M44" s="136"/>
      <c r="N44" s="136">
        <f>'実質公債費比率（分子）の構造'!O$50</f>
        <v>454</v>
      </c>
      <c r="O44" s="136"/>
      <c r="P44" s="136"/>
    </row>
    <row r="45" spans="1:16" x14ac:dyDescent="0.15">
      <c r="A45" s="136" t="s">
        <v>56</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57</v>
      </c>
      <c r="B46" s="136">
        <f>'実質公債費比率（分子）の構造'!K$48</f>
        <v>848</v>
      </c>
      <c r="C46" s="136"/>
      <c r="D46" s="136"/>
      <c r="E46" s="136">
        <f>'実質公債費比率（分子）の構造'!L$48</f>
        <v>858</v>
      </c>
      <c r="F46" s="136"/>
      <c r="G46" s="136"/>
      <c r="H46" s="136">
        <f>'実質公債費比率（分子）の構造'!M$48</f>
        <v>865</v>
      </c>
      <c r="I46" s="136"/>
      <c r="J46" s="136"/>
      <c r="K46" s="136">
        <f>'実質公債費比率（分子）の構造'!N$48</f>
        <v>776</v>
      </c>
      <c r="L46" s="136"/>
      <c r="M46" s="136"/>
      <c r="N46" s="136">
        <f>'実質公債費比率（分子）の構造'!O$48</f>
        <v>781</v>
      </c>
      <c r="O46" s="136"/>
      <c r="P46" s="136"/>
    </row>
    <row r="47" spans="1:16" x14ac:dyDescent="0.15">
      <c r="A47" s="136" t="s">
        <v>58</v>
      </c>
      <c r="B47" s="136">
        <f>'実質公債費比率（分子）の構造'!K$47</f>
        <v>67</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59</v>
      </c>
      <c r="B48" s="136">
        <f>'実質公債費比率（分子）の構造'!K$46</f>
        <v>107</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60</v>
      </c>
      <c r="B49" s="136">
        <f>'実質公債費比率（分子）の構造'!K$45</f>
        <v>74790</v>
      </c>
      <c r="C49" s="136"/>
      <c r="D49" s="136"/>
      <c r="E49" s="136">
        <f>'実質公債費比率（分子）の構造'!L$45</f>
        <v>71947</v>
      </c>
      <c r="F49" s="136"/>
      <c r="G49" s="136"/>
      <c r="H49" s="136">
        <f>'実質公債費比率（分子）の構造'!M$45</f>
        <v>74295</v>
      </c>
      <c r="I49" s="136"/>
      <c r="J49" s="136"/>
      <c r="K49" s="136">
        <f>'実質公債費比率（分子）の構造'!N$45</f>
        <v>72587</v>
      </c>
      <c r="L49" s="136"/>
      <c r="M49" s="136"/>
      <c r="N49" s="136">
        <f>'実質公債費比率（分子）の構造'!O$45</f>
        <v>71110</v>
      </c>
      <c r="O49" s="136"/>
      <c r="P49" s="136"/>
    </row>
    <row r="50" spans="1:16" x14ac:dyDescent="0.15">
      <c r="A50" s="136" t="s">
        <v>61</v>
      </c>
      <c r="B50" s="136" t="e">
        <f>NA()</f>
        <v>#N/A</v>
      </c>
      <c r="C50" s="136">
        <f>IF(ISNUMBER('実質公債費比率（分子）の構造'!K$53),'実質公債費比率（分子）の構造'!K$53,NA())</f>
        <v>28628</v>
      </c>
      <c r="D50" s="136" t="e">
        <f>NA()</f>
        <v>#N/A</v>
      </c>
      <c r="E50" s="136" t="e">
        <f>NA()</f>
        <v>#N/A</v>
      </c>
      <c r="F50" s="136">
        <f>IF(ISNUMBER('実質公債費比率（分子）の構造'!L$53),'実質公債費比率（分子）の構造'!L$53,NA())</f>
        <v>24702</v>
      </c>
      <c r="G50" s="136" t="e">
        <f>NA()</f>
        <v>#N/A</v>
      </c>
      <c r="H50" s="136" t="e">
        <f>NA()</f>
        <v>#N/A</v>
      </c>
      <c r="I50" s="136">
        <f>IF(ISNUMBER('実質公債費比率（分子）の構造'!M$53),'実質公債費比率（分子）の構造'!M$53,NA())</f>
        <v>24657</v>
      </c>
      <c r="J50" s="136" t="e">
        <f>NA()</f>
        <v>#N/A</v>
      </c>
      <c r="K50" s="136" t="e">
        <f>NA()</f>
        <v>#N/A</v>
      </c>
      <c r="L50" s="136">
        <f>IF(ISNUMBER('実質公債費比率（分子）の構造'!N$53),'実質公債費比率（分子）の構造'!N$53,NA())</f>
        <v>21258</v>
      </c>
      <c r="M50" s="136" t="e">
        <f>NA()</f>
        <v>#N/A</v>
      </c>
      <c r="N50" s="136" t="e">
        <f>NA()</f>
        <v>#N/A</v>
      </c>
      <c r="O50" s="136">
        <f>IF(ISNUMBER('実質公債費比率（分子）の構造'!O$53),'実質公債費比率（分子）の構造'!O$53,NA())</f>
        <v>18726</v>
      </c>
      <c r="P50" s="136" t="e">
        <f>NA()</f>
        <v>#N/A</v>
      </c>
    </row>
    <row r="53" spans="1:16" x14ac:dyDescent="0.15">
      <c r="A53" s="104" t="s">
        <v>62</v>
      </c>
    </row>
    <row r="54" spans="1:16" x14ac:dyDescent="0.15">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15">
      <c r="A55" s="135"/>
      <c r="B55" s="135" t="s">
        <v>63</v>
      </c>
      <c r="C55" s="135"/>
      <c r="D55" s="135" t="s">
        <v>64</v>
      </c>
      <c r="E55" s="135" t="s">
        <v>63</v>
      </c>
      <c r="F55" s="135"/>
      <c r="G55" s="135" t="s">
        <v>64</v>
      </c>
      <c r="H55" s="135" t="s">
        <v>63</v>
      </c>
      <c r="I55" s="135"/>
      <c r="J55" s="135" t="s">
        <v>64</v>
      </c>
      <c r="K55" s="135" t="s">
        <v>63</v>
      </c>
      <c r="L55" s="135"/>
      <c r="M55" s="135" t="s">
        <v>64</v>
      </c>
      <c r="N55" s="135" t="s">
        <v>63</v>
      </c>
      <c r="O55" s="135"/>
      <c r="P55" s="135" t="s">
        <v>64</v>
      </c>
    </row>
    <row r="56" spans="1:16" x14ac:dyDescent="0.15">
      <c r="A56" s="135" t="s">
        <v>34</v>
      </c>
      <c r="B56" s="135"/>
      <c r="C56" s="135"/>
      <c r="D56" s="135">
        <f>'将来負担比率（分子）の構造'!I$52</f>
        <v>624617</v>
      </c>
      <c r="E56" s="135"/>
      <c r="F56" s="135"/>
      <c r="G56" s="135">
        <f>'将来負担比率（分子）の構造'!J$52</f>
        <v>632838</v>
      </c>
      <c r="H56" s="135"/>
      <c r="I56" s="135"/>
      <c r="J56" s="135">
        <f>'将来負担比率（分子）の構造'!K$52</f>
        <v>632652</v>
      </c>
      <c r="K56" s="135"/>
      <c r="L56" s="135"/>
      <c r="M56" s="135">
        <f>'将来負担比率（分子）の構造'!L$52</f>
        <v>627999</v>
      </c>
      <c r="N56" s="135"/>
      <c r="O56" s="135"/>
      <c r="P56" s="135">
        <f>'将来負担比率（分子）の構造'!M$52</f>
        <v>621795</v>
      </c>
    </row>
    <row r="57" spans="1:16" x14ac:dyDescent="0.15">
      <c r="A57" s="135" t="s">
        <v>33</v>
      </c>
      <c r="B57" s="135"/>
      <c r="C57" s="135"/>
      <c r="D57" s="135">
        <f>'将来負担比率（分子）の構造'!I$51</f>
        <v>14269</v>
      </c>
      <c r="E57" s="135"/>
      <c r="F57" s="135"/>
      <c r="G57" s="135">
        <f>'将来負担比率（分子）の構造'!J$51</f>
        <v>14192</v>
      </c>
      <c r="H57" s="135"/>
      <c r="I57" s="135"/>
      <c r="J57" s="135">
        <f>'将来負担比率（分子）の構造'!K$51</f>
        <v>14027</v>
      </c>
      <c r="K57" s="135"/>
      <c r="L57" s="135"/>
      <c r="M57" s="135">
        <f>'将来負担比率（分子）の構造'!L$51</f>
        <v>13735</v>
      </c>
      <c r="N57" s="135"/>
      <c r="O57" s="135"/>
      <c r="P57" s="135">
        <f>'将来負担比率（分子）の構造'!M$51</f>
        <v>16456</v>
      </c>
    </row>
    <row r="58" spans="1:16" x14ac:dyDescent="0.15">
      <c r="A58" s="135" t="s">
        <v>32</v>
      </c>
      <c r="B58" s="135"/>
      <c r="C58" s="135"/>
      <c r="D58" s="135">
        <f>'将来負担比率（分子）の構造'!I$50</f>
        <v>70901</v>
      </c>
      <c r="E58" s="135"/>
      <c r="F58" s="135"/>
      <c r="G58" s="135">
        <f>'将来負担比率（分子）の構造'!J$50</f>
        <v>69102</v>
      </c>
      <c r="H58" s="135"/>
      <c r="I58" s="135"/>
      <c r="J58" s="135">
        <f>'将来負担比率（分子）の構造'!K$50</f>
        <v>62770</v>
      </c>
      <c r="K58" s="135"/>
      <c r="L58" s="135"/>
      <c r="M58" s="135">
        <f>'将来負担比率（分子）の構造'!L$50</f>
        <v>63674</v>
      </c>
      <c r="N58" s="135"/>
      <c r="O58" s="135"/>
      <c r="P58" s="135">
        <f>'将来負担比率（分子）の構造'!M$50</f>
        <v>63890</v>
      </c>
    </row>
    <row r="59" spans="1:16" x14ac:dyDescent="0.15">
      <c r="A59" s="135" t="s">
        <v>30</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15">
      <c r="A60" s="135" t="s">
        <v>29</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15">
      <c r="A61" s="135" t="s">
        <v>27</v>
      </c>
      <c r="B61" s="135">
        <f>'将来負担比率（分子）の構造'!I$46</f>
        <v>26007</v>
      </c>
      <c r="C61" s="135"/>
      <c r="D61" s="135"/>
      <c r="E61" s="135">
        <f>'将来負担比率（分子）の構造'!J$46</f>
        <v>25504</v>
      </c>
      <c r="F61" s="135"/>
      <c r="G61" s="135"/>
      <c r="H61" s="135">
        <f>'将来負担比率（分子）の構造'!K$46</f>
        <v>25582</v>
      </c>
      <c r="I61" s="135"/>
      <c r="J61" s="135"/>
      <c r="K61" s="135">
        <f>'将来負担比率（分子）の構造'!L$46</f>
        <v>25792</v>
      </c>
      <c r="L61" s="135"/>
      <c r="M61" s="135"/>
      <c r="N61" s="135">
        <f>'将来負担比率（分子）の構造'!M$46</f>
        <v>25558</v>
      </c>
      <c r="O61" s="135"/>
      <c r="P61" s="135"/>
    </row>
    <row r="62" spans="1:16" x14ac:dyDescent="0.15">
      <c r="A62" s="135" t="s">
        <v>26</v>
      </c>
      <c r="B62" s="135">
        <f>'将来負担比率（分子）の構造'!I$45</f>
        <v>139466</v>
      </c>
      <c r="C62" s="135"/>
      <c r="D62" s="135"/>
      <c r="E62" s="135">
        <f>'将来負担比率（分子）の構造'!J$45</f>
        <v>129154</v>
      </c>
      <c r="F62" s="135"/>
      <c r="G62" s="135"/>
      <c r="H62" s="135">
        <f>'将来負担比率（分子）の構造'!K$45</f>
        <v>118043</v>
      </c>
      <c r="I62" s="135"/>
      <c r="J62" s="135"/>
      <c r="K62" s="135">
        <f>'将来負担比率（分子）の構造'!L$45</f>
        <v>114775</v>
      </c>
      <c r="L62" s="135"/>
      <c r="M62" s="135"/>
      <c r="N62" s="135">
        <f>'将来負担比率（分子）の構造'!M$45</f>
        <v>110926</v>
      </c>
      <c r="O62" s="135"/>
      <c r="P62" s="135"/>
    </row>
    <row r="63" spans="1:16" x14ac:dyDescent="0.15">
      <c r="A63" s="135" t="s">
        <v>25</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24</v>
      </c>
      <c r="B64" s="135">
        <f>'将来負担比率（分子）の構造'!I$43</f>
        <v>18693</v>
      </c>
      <c r="C64" s="135"/>
      <c r="D64" s="135"/>
      <c r="E64" s="135">
        <f>'将来負担比率（分子）の構造'!J$43</f>
        <v>18155</v>
      </c>
      <c r="F64" s="135"/>
      <c r="G64" s="135"/>
      <c r="H64" s="135">
        <f>'将来負担比率（分子）の構造'!K$43</f>
        <v>17578</v>
      </c>
      <c r="I64" s="135"/>
      <c r="J64" s="135"/>
      <c r="K64" s="135">
        <f>'将来負担比率（分子）の構造'!L$43</f>
        <v>16844</v>
      </c>
      <c r="L64" s="135"/>
      <c r="M64" s="135"/>
      <c r="N64" s="135">
        <f>'将来負担比率（分子）の構造'!M$43</f>
        <v>16082</v>
      </c>
      <c r="O64" s="135"/>
      <c r="P64" s="135"/>
    </row>
    <row r="65" spans="1:16" x14ac:dyDescent="0.15">
      <c r="A65" s="135" t="s">
        <v>23</v>
      </c>
      <c r="B65" s="135">
        <f>'将来負担比率（分子）の構造'!I$42</f>
        <v>8830</v>
      </c>
      <c r="C65" s="135"/>
      <c r="D65" s="135"/>
      <c r="E65" s="135">
        <f>'将来負担比率（分子）の構造'!J$42</f>
        <v>7896</v>
      </c>
      <c r="F65" s="135"/>
      <c r="G65" s="135"/>
      <c r="H65" s="135">
        <f>'将来負担比率（分子）の構造'!K$42</f>
        <v>8139</v>
      </c>
      <c r="I65" s="135"/>
      <c r="J65" s="135"/>
      <c r="K65" s="135">
        <f>'将来負担比率（分子）の構造'!L$42</f>
        <v>3865</v>
      </c>
      <c r="L65" s="135"/>
      <c r="M65" s="135"/>
      <c r="N65" s="135">
        <f>'将来負担比率（分子）の構造'!M$42</f>
        <v>3443</v>
      </c>
      <c r="O65" s="135"/>
      <c r="P65" s="135"/>
    </row>
    <row r="66" spans="1:16" x14ac:dyDescent="0.15">
      <c r="A66" s="135" t="s">
        <v>22</v>
      </c>
      <c r="B66" s="135">
        <f>'将来負担比率（分子）の構造'!I$41</f>
        <v>977993</v>
      </c>
      <c r="C66" s="135"/>
      <c r="D66" s="135"/>
      <c r="E66" s="135">
        <f>'将来負担比率（分子）の構造'!J$41</f>
        <v>993079</v>
      </c>
      <c r="F66" s="135"/>
      <c r="G66" s="135"/>
      <c r="H66" s="135">
        <f>'将来負担比率（分子）の構造'!K$41</f>
        <v>1006493</v>
      </c>
      <c r="I66" s="135"/>
      <c r="J66" s="135"/>
      <c r="K66" s="135">
        <f>'将来負担比率（分子）の構造'!L$41</f>
        <v>1020761</v>
      </c>
      <c r="L66" s="135"/>
      <c r="M66" s="135"/>
      <c r="N66" s="135">
        <f>'将来負担比率（分子）の構造'!M$41</f>
        <v>1024364</v>
      </c>
      <c r="O66" s="135"/>
      <c r="P66" s="135"/>
    </row>
    <row r="67" spans="1:16" x14ac:dyDescent="0.15">
      <c r="A67" s="135" t="s">
        <v>65</v>
      </c>
      <c r="B67" s="135" t="e">
        <f>NA()</f>
        <v>#N/A</v>
      </c>
      <c r="C67" s="135">
        <f>IF(ISNUMBER('将来負担比率（分子）の構造'!I$53), IF('将来負担比率（分子）の構造'!I$53 &lt; 0, 0, '将来負担比率（分子）の構造'!I$53), NA())</f>
        <v>461201</v>
      </c>
      <c r="D67" s="135" t="e">
        <f>NA()</f>
        <v>#N/A</v>
      </c>
      <c r="E67" s="135" t="e">
        <f>NA()</f>
        <v>#N/A</v>
      </c>
      <c r="F67" s="135">
        <f>IF(ISNUMBER('将来負担比率（分子）の構造'!J$53), IF('将来負担比率（分子）の構造'!J$53 &lt; 0, 0, '将来負担比率（分子）の構造'!J$53), NA())</f>
        <v>457655</v>
      </c>
      <c r="G67" s="135" t="e">
        <f>NA()</f>
        <v>#N/A</v>
      </c>
      <c r="H67" s="135" t="e">
        <f>NA()</f>
        <v>#N/A</v>
      </c>
      <c r="I67" s="135">
        <f>IF(ISNUMBER('将来負担比率（分子）の構造'!K$53), IF('将来負担比率（分子）の構造'!K$53 &lt; 0, 0, '将来負担比率（分子）の構造'!K$53), NA())</f>
        <v>466385</v>
      </c>
      <c r="J67" s="135" t="e">
        <f>NA()</f>
        <v>#N/A</v>
      </c>
      <c r="K67" s="135" t="e">
        <f>NA()</f>
        <v>#N/A</v>
      </c>
      <c r="L67" s="135">
        <f>IF(ISNUMBER('将来負担比率（分子）の構造'!L$53), IF('将来負担比率（分子）の構造'!L$53 &lt; 0, 0, '将来負担比率（分子）の構造'!L$53), NA())</f>
        <v>476630</v>
      </c>
      <c r="M67" s="135" t="e">
        <f>NA()</f>
        <v>#N/A</v>
      </c>
      <c r="N67" s="135" t="e">
        <f>NA()</f>
        <v>#N/A</v>
      </c>
      <c r="O67" s="135">
        <f>IF(ISNUMBER('将来負担比率（分子）の構造'!M$53), IF('将来負担比率（分子）の構造'!M$53 &lt; 0, 0, '将来負担比率（分子）の構造'!M$53), NA())</f>
        <v>478231</v>
      </c>
      <c r="P67" s="135" t="e">
        <f>NA()</f>
        <v>#N/A</v>
      </c>
    </row>
    <row r="70" spans="1:16" x14ac:dyDescent="0.15">
      <c r="A70" s="137" t="s">
        <v>66</v>
      </c>
      <c r="B70" s="137"/>
      <c r="C70" s="137"/>
      <c r="D70" s="137"/>
      <c r="E70" s="137"/>
      <c r="F70" s="137"/>
    </row>
    <row r="71" spans="1:16" x14ac:dyDescent="0.15">
      <c r="A71" s="138"/>
      <c r="B71" s="138" t="str">
        <f>基金残高に係る経年分析!F54</f>
        <v>H27</v>
      </c>
      <c r="C71" s="138" t="str">
        <f>基金残高に係る経年分析!G54</f>
        <v>H28</v>
      </c>
      <c r="D71" s="138" t="str">
        <f>基金残高に係る経年分析!H54</f>
        <v>H29</v>
      </c>
    </row>
    <row r="72" spans="1:16" x14ac:dyDescent="0.15">
      <c r="A72" s="138" t="s">
        <v>67</v>
      </c>
      <c r="B72" s="139">
        <f>基金残高に係る経年分析!F55</f>
        <v>4087</v>
      </c>
      <c r="C72" s="139">
        <f>基金残高に係る経年分析!G55</f>
        <v>4091</v>
      </c>
      <c r="D72" s="139">
        <f>基金残高に係る経年分析!H55</f>
        <v>4094</v>
      </c>
    </row>
    <row r="73" spans="1:16" x14ac:dyDescent="0.15">
      <c r="A73" s="138" t="s">
        <v>68</v>
      </c>
      <c r="B73" s="139">
        <f>基金残高に係る経年分析!F56</f>
        <v>17805</v>
      </c>
      <c r="C73" s="139">
        <f>基金残高に係る経年分析!G56</f>
        <v>17763</v>
      </c>
      <c r="D73" s="139">
        <f>基金残高に係る経年分析!H56</f>
        <v>17775</v>
      </c>
    </row>
    <row r="74" spans="1:16" x14ac:dyDescent="0.15">
      <c r="A74" s="138" t="s">
        <v>69</v>
      </c>
      <c r="B74" s="139">
        <f>基金残高に係る経年分析!F57</f>
        <v>33064</v>
      </c>
      <c r="C74" s="139">
        <f>基金残高に係る経年分析!G57</f>
        <v>33426</v>
      </c>
      <c r="D74" s="139">
        <f>基金残高に係る経年分析!H57</f>
        <v>34682</v>
      </c>
    </row>
  </sheetData>
  <sheetProtection algorithmName="SHA-512" hashValue="VsYUQA4RluGw3g9xkEVgat1FLaWabJHChLp2j/BSncg7K1akiK89CmqW8p1l0v04N8NZYBB44fIFMymBVwqYIA==" saltValue="QhZnqCLuthfyAbWp/MH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131407</cp:lastModifiedBy>
  <cp:lastPrinted>2019-03-22T02:03:38Z</cp:lastPrinted>
  <dcterms:created xsi:type="dcterms:W3CDTF">2019-02-14T00:46:18Z</dcterms:created>
  <dcterms:modified xsi:type="dcterms:W3CDTF">2020-02-25T04:40:25Z</dcterms:modified>
</cp:coreProperties>
</file>